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126"/>
  <workbookPr/>
  <mc:AlternateContent xmlns:mc="http://schemas.openxmlformats.org/markup-compatibility/2006">
    <mc:Choice Requires="x15">
      <x15ac:absPath xmlns:x15ac="http://schemas.microsoft.com/office/spreadsheetml/2010/11/ac" url="\\LANDISK3\soumu\総務\200 経理共通\04_経営比較分析表\H29（H31.2.18公表分）\"/>
    </mc:Choice>
  </mc:AlternateContent>
  <xr:revisionPtr revIDLastSave="0" documentId="13_ncr:1_{05519149-D7F9-43B2-A6AD-FBA3029E5129}" xr6:coauthVersionLast="40" xr6:coauthVersionMax="40" xr10:uidLastSave="{00000000-0000-0000-0000-000000000000}"/>
  <workbookProtection workbookAlgorithmName="SHA-512" workbookHashValue="6ifaHZo6lzxJRBB40qnWCVjvEeVNW8Qt5CU9tiihb+pK/3+XyCSeRcNFcD4bhs5E0khFujaJWzjgkHb220irSw==" workbookSaltValue="8dyb9xYqSxAq+70GbsQbeg=="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<sst xmlns="http://schemas.openxmlformats.org/spreadsheetml/2006/main" count="235" uniqueCount="120">
  <si>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</si>
  <si>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</si>
  <si>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</si>
  <si>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</si>
  <si>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</si>
  <si>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</si>
  <si>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</si>
  <si>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</si>
  <si>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</si>
  <si>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</si>
  <si>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</si>
  <si>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</si>
  <si>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</si>
  <si>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</si>
  <si>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</si>
  <si>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</si>
  <si>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</si>
  <si>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</si>
  <si>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</si>
  <si>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</si>
  <si>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</si>
  <si>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</si>
  <si>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</si>
  <si>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</si>
  <si>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</si>
  <si>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</si>
  <si>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</si>
  <si>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</si>
  <si>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</si>
  <si>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</si>
  <si>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</si>
  <si>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</si>
  <si>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</si>
  <si>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</si>
  <si>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</si>
  <si>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</si>
  <si>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</si>
  <si>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</si>
  <si>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</si>
  <si>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</si>
  <si>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</si>
  <si>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</si>
  <si>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</si>
  <si>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</si>
  <si>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</si>
  <si>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</si>
  <si>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</si>
  <si>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</si>
  <si>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</si>
  <si>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</si>
  <si>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</si>
  <si>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</si>
  <si>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</si>
  <si>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</si>
  <si>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</si>
  <si>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</si>
  <si>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</si>
  <si>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</si>
  <si>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</si>
  <si>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</si>
  <si>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</si>
  <si>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</si>
  <si>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</si>
  <si>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</si>
  <si>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</si>
  <si>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</si>
  <si>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</si>
  <si>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</si>
  <si>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</si>
  <si>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</si>
  <si>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</si>
  <si>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</si>
  <si>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</si>
  <si>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</si>
  <si>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</si>
  <si>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</si>
  <si>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</si>
  <si>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</si>
  <si>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</si>
  <si>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</si>
  <si>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</si>
  <si>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</si>
  <si>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</si>
  <si>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</si>
  <si>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</si>
  <si>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</si>
  <si>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</si>
  <si>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</si>
  <si>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</si>
  <si>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</si>
  <si>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</si>
  <si>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</si>
  <si>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</si>
  <si>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</si>
  <si>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</si>
  <si>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</si>
  <si>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</si>
  <si>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</si>
  <si>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</si>
  <si>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</si>
  <si>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</si>
  <si>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</si>
  <si>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</si>
  <si>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</si>
  <si>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</si>
  <si>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岡山県　岡山県南部水道企業団</t>
  </si>
  <si>
    <t>法適用</t>
  </si>
  <si>
    <t>水道事業</t>
  </si>
  <si>
    <t>用水供給事業</t>
  </si>
  <si>
    <t>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</si>
  <si>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</si>
  <si>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</si>
  <si>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</si>
  <si>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</si>
  <si>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</si>
  <si>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</si>
  <si>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</si>
  <si>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経営状況について、これまでのところ健全で効率的な運営ができており、堅調に推移していると考えられる。
　今後、施設全体の大規模更新事業が本格化し、事業費が大幅に増加する中、水需要は減少傾向にあり経営の健全性を維持することは困難になると考えられる。
　現在、施設更新の基礎となる「第二次整備計画」の精査を進めており、合わせて経営戦略の策定や地域水道ビジョンの見直しを行い、増大する更新需要に対し、料金改定を含む資金の確保に努め、計画的かつ効率的な更新事業を進めていく予定である。</t>
    <rPh sb="1" eb="3">
      <t>ケイエイ</t>
    </rPh>
    <rPh sb="3" eb="5">
      <t>ジョウキョウ</t>
    </rPh>
    <rPh sb="18" eb="20">
      <t>ケンゼン</t>
    </rPh>
    <rPh sb="21" eb="24">
      <t>コウリツテキ</t>
    </rPh>
    <rPh sb="25" eb="27">
      <t>ウンエイ</t>
    </rPh>
    <rPh sb="34" eb="36">
      <t>ケンチョウ</t>
    </rPh>
    <rPh sb="37" eb="39">
      <t>スイイ</t>
    </rPh>
    <rPh sb="44" eb="45">
      <t>カンガ</t>
    </rPh>
    <rPh sb="53" eb="55">
      <t>コンゴ</t>
    </rPh>
    <rPh sb="56" eb="58">
      <t>シセツ</t>
    </rPh>
    <rPh sb="58" eb="60">
      <t>ゼンタイ</t>
    </rPh>
    <rPh sb="61" eb="64">
      <t>ダイキボ</t>
    </rPh>
    <rPh sb="64" eb="66">
      <t>コウシン</t>
    </rPh>
    <rPh sb="66" eb="68">
      <t>ジギョウ</t>
    </rPh>
    <rPh sb="69" eb="72">
      <t>ホンカクカ</t>
    </rPh>
    <rPh sb="74" eb="77">
      <t>ジギョウヒ</t>
    </rPh>
    <rPh sb="78" eb="80">
      <t>オオハバ</t>
    </rPh>
    <rPh sb="81" eb="83">
      <t>ゾウカ</t>
    </rPh>
    <rPh sb="85" eb="86">
      <t>ナカ</t>
    </rPh>
    <rPh sb="87" eb="88">
      <t>ミズ</t>
    </rPh>
    <rPh sb="88" eb="90">
      <t>ジュヨウ</t>
    </rPh>
    <rPh sb="91" eb="93">
      <t>ゲンショウ</t>
    </rPh>
    <rPh sb="93" eb="95">
      <t>ケイコウ</t>
    </rPh>
    <rPh sb="98" eb="100">
      <t>ケイエイ</t>
    </rPh>
    <rPh sb="101" eb="104">
      <t>ケンゼンセイ</t>
    </rPh>
    <rPh sb="105" eb="107">
      <t>イジ</t>
    </rPh>
    <rPh sb="112" eb="114">
      <t>コンナン</t>
    </rPh>
    <rPh sb="118" eb="119">
      <t>カンガ</t>
    </rPh>
    <rPh sb="127" eb="129">
      <t>ゲンザイ</t>
    </rPh>
    <rPh sb="130" eb="132">
      <t>シセツ</t>
    </rPh>
    <rPh sb="132" eb="134">
      <t>コウシン</t>
    </rPh>
    <rPh sb="135" eb="137">
      <t>キソ</t>
    </rPh>
    <rPh sb="141" eb="142">
      <t>ダイ</t>
    </rPh>
    <rPh sb="142" eb="144">
      <t>ニジ</t>
    </rPh>
    <rPh sb="144" eb="146">
      <t>セイビ</t>
    </rPh>
    <rPh sb="146" eb="148">
      <t>ケイカク</t>
    </rPh>
    <rPh sb="150" eb="152">
      <t>セイサ</t>
    </rPh>
    <rPh sb="153" eb="154">
      <t>スス</t>
    </rPh>
    <rPh sb="159" eb="160">
      <t>ア</t>
    </rPh>
    <rPh sb="163" eb="165">
      <t>ケイエイ</t>
    </rPh>
    <rPh sb="165" eb="167">
      <t>センリャク</t>
    </rPh>
    <rPh sb="168" eb="170">
      <t>サクテイ</t>
    </rPh>
    <rPh sb="171" eb="173">
      <t>チイキ</t>
    </rPh>
    <rPh sb="173" eb="175">
      <t>スイドウ</t>
    </rPh>
    <rPh sb="180" eb="182">
      <t>ミナオ</t>
    </rPh>
    <rPh sb="184" eb="185">
      <t>オコナ</t>
    </rPh>
    <rPh sb="187" eb="189">
      <t>ゾウダイ</t>
    </rPh>
    <rPh sb="191" eb="193">
      <t>コウシン</t>
    </rPh>
    <rPh sb="193" eb="195">
      <t>ジュヨウ</t>
    </rPh>
    <rPh sb="196" eb="197">
      <t>タイ</t>
    </rPh>
    <rPh sb="199" eb="201">
      <t>リョウキン</t>
    </rPh>
    <rPh sb="201" eb="203">
      <t>カイテイ</t>
    </rPh>
    <rPh sb="204" eb="205">
      <t>フク</t>
    </rPh>
    <rPh sb="206" eb="208">
      <t>シキン</t>
    </rPh>
    <rPh sb="209" eb="211">
      <t>カクホ</t>
    </rPh>
    <rPh sb="212" eb="213">
      <t>ツト</t>
    </rPh>
    <rPh sb="215" eb="218">
      <t>ケイカクテキ</t>
    </rPh>
    <rPh sb="220" eb="223">
      <t>コウリツテキ</t>
    </rPh>
    <rPh sb="224" eb="226">
      <t>コウシン</t>
    </rPh>
    <rPh sb="226" eb="228">
      <t>ジギョウ</t>
    </rPh>
    <rPh sb="229" eb="230">
      <t>スス</t>
    </rPh>
    <rPh sb="234" eb="236">
      <t>ヨテイ</t>
    </rPh>
    <phoneticPr fontId="4"/>
  </si>
  <si>
    <t>　経営収支比率は、１００％を超えて良好に推移しており、健全な水準を維持している。
　流動比率は１００％を大きく上回っており、短期的債務に対する十分な支払能力を有している。
　企業債残高対給水収益比率は、企業債の発行抑制により良好に推移しているが、大規模な施設更新が控えており、将来的には当該比率の上昇が考えられる。
　料金回収率は１００％を超えて良好に推移しており、送水に係る費用を料金で賄うことができている。
　給水原価は、経費節減などで前年度より抑制することができ、類似団体平均値と比較しても低水準で推移している。
　施設利用率は、平成２９年度は上昇したものの低下傾向にあり、施設更新時には、適正な施設規模を考慮し、施設の統廃合・ダウンサイジング等の検討が必要である。
　有収率は、概ね１００％で推移しており、送水する水量が収益に高く反映されている。</t>
    <rPh sb="1" eb="3">
      <t>ケイエイ</t>
    </rPh>
    <rPh sb="3" eb="5">
      <t>シュウシ</t>
    </rPh>
    <rPh sb="5" eb="7">
      <t>ヒリツ</t>
    </rPh>
    <rPh sb="14" eb="15">
      <t>コ</t>
    </rPh>
    <rPh sb="17" eb="19">
      <t>リョウコウ</t>
    </rPh>
    <rPh sb="20" eb="22">
      <t>スイイ</t>
    </rPh>
    <rPh sb="27" eb="29">
      <t>ケンゼン</t>
    </rPh>
    <rPh sb="30" eb="32">
      <t>スイジュン</t>
    </rPh>
    <rPh sb="33" eb="35">
      <t>イジ</t>
    </rPh>
    <rPh sb="43" eb="45">
      <t>リュウドウ</t>
    </rPh>
    <rPh sb="45" eb="47">
      <t>ヒリツ</t>
    </rPh>
    <rPh sb="53" eb="54">
      <t>オオ</t>
    </rPh>
    <rPh sb="56" eb="58">
      <t>ウワマワ</t>
    </rPh>
    <rPh sb="63" eb="66">
      <t>タンキテキ</t>
    </rPh>
    <rPh sb="66" eb="68">
      <t>サイム</t>
    </rPh>
    <rPh sb="69" eb="70">
      <t>タイ</t>
    </rPh>
    <rPh sb="72" eb="74">
      <t>ジュウブン</t>
    </rPh>
    <rPh sb="75" eb="77">
      <t>シハライ</t>
    </rPh>
    <rPh sb="77" eb="79">
      <t>ノウリョク</t>
    </rPh>
    <rPh sb="80" eb="81">
      <t>ユウ</t>
    </rPh>
    <rPh sb="89" eb="91">
      <t>キギョウ</t>
    </rPh>
    <rPh sb="91" eb="92">
      <t>サイ</t>
    </rPh>
    <rPh sb="92" eb="94">
      <t>ザンダカ</t>
    </rPh>
    <rPh sb="94" eb="95">
      <t>タイ</t>
    </rPh>
    <rPh sb="95" eb="97">
      <t>キュウスイ</t>
    </rPh>
    <rPh sb="97" eb="99">
      <t>シュウエキ</t>
    </rPh>
    <rPh sb="99" eb="101">
      <t>ヒリツ</t>
    </rPh>
    <rPh sb="103" eb="105">
      <t>キギョウ</t>
    </rPh>
    <rPh sb="105" eb="106">
      <t>サイ</t>
    </rPh>
    <rPh sb="107" eb="109">
      <t>ハッコウ</t>
    </rPh>
    <rPh sb="109" eb="111">
      <t>ヨクセイ</t>
    </rPh>
    <rPh sb="114" eb="116">
      <t>リョウコウ</t>
    </rPh>
    <rPh sb="117" eb="119">
      <t>スイイ</t>
    </rPh>
    <rPh sb="125" eb="128">
      <t>ダイキボ</t>
    </rPh>
    <rPh sb="129" eb="131">
      <t>シセツ</t>
    </rPh>
    <rPh sb="131" eb="133">
      <t>コウシン</t>
    </rPh>
    <rPh sb="134" eb="135">
      <t>ヒカ</t>
    </rPh>
    <rPh sb="140" eb="143">
      <t>ショウライテキ</t>
    </rPh>
    <rPh sb="145" eb="147">
      <t>トウガイ</t>
    </rPh>
    <rPh sb="147" eb="149">
      <t>ヒリツ</t>
    </rPh>
    <rPh sb="150" eb="152">
      <t>ジョウショウ</t>
    </rPh>
    <rPh sb="153" eb="154">
      <t>カンガ</t>
    </rPh>
    <rPh sb="162" eb="164">
      <t>リョウキン</t>
    </rPh>
    <rPh sb="164" eb="166">
      <t>カイシュウ</t>
    </rPh>
    <rPh sb="166" eb="167">
      <t>リツ</t>
    </rPh>
    <rPh sb="173" eb="174">
      <t>コ</t>
    </rPh>
    <rPh sb="176" eb="178">
      <t>リョウコウ</t>
    </rPh>
    <rPh sb="179" eb="181">
      <t>スイイ</t>
    </rPh>
    <rPh sb="186" eb="188">
      <t>ソウスイ</t>
    </rPh>
    <rPh sb="189" eb="190">
      <t>カカ</t>
    </rPh>
    <rPh sb="191" eb="193">
      <t>ヒヨウ</t>
    </rPh>
    <rPh sb="194" eb="196">
      <t>リョウキン</t>
    </rPh>
    <rPh sb="197" eb="198">
      <t>マカナ</t>
    </rPh>
    <rPh sb="211" eb="213">
      <t>キュウスイ</t>
    </rPh>
    <rPh sb="213" eb="215">
      <t>ゲンカ</t>
    </rPh>
    <rPh sb="217" eb="219">
      <t>ケイヒ</t>
    </rPh>
    <rPh sb="219" eb="221">
      <t>セツゲン</t>
    </rPh>
    <rPh sb="224" eb="227">
      <t>ゼンネンド</t>
    </rPh>
    <rPh sb="229" eb="231">
      <t>ヨクセイ</t>
    </rPh>
    <rPh sb="239" eb="241">
      <t>ルイジ</t>
    </rPh>
    <rPh sb="241" eb="243">
      <t>ダンタイ</t>
    </rPh>
    <rPh sb="243" eb="246">
      <t>ヘイキンチ</t>
    </rPh>
    <rPh sb="247" eb="249">
      <t>ヒカク</t>
    </rPh>
    <rPh sb="252" eb="255">
      <t>テイスイジュン</t>
    </rPh>
    <rPh sb="256" eb="258">
      <t>スイイ</t>
    </rPh>
    <rPh sb="266" eb="268">
      <t>シセツ</t>
    </rPh>
    <rPh sb="268" eb="270">
      <t>リヨウ</t>
    </rPh>
    <rPh sb="270" eb="271">
      <t>リツ</t>
    </rPh>
    <rPh sb="273" eb="275">
      <t>ヘイセイ</t>
    </rPh>
    <rPh sb="277" eb="279">
      <t>ネンド</t>
    </rPh>
    <rPh sb="280" eb="282">
      <t>ジョウショウ</t>
    </rPh>
    <rPh sb="287" eb="289">
      <t>テイカ</t>
    </rPh>
    <rPh sb="289" eb="291">
      <t>ケイコウ</t>
    </rPh>
    <rPh sb="295" eb="297">
      <t>シセツ</t>
    </rPh>
    <rPh sb="297" eb="299">
      <t>コウシン</t>
    </rPh>
    <rPh sb="299" eb="300">
      <t>ジ</t>
    </rPh>
    <rPh sb="303" eb="305">
      <t>テキセイ</t>
    </rPh>
    <rPh sb="306" eb="308">
      <t>シセツ</t>
    </rPh>
    <rPh sb="308" eb="310">
      <t>キボ</t>
    </rPh>
    <rPh sb="311" eb="313">
      <t>コウリョ</t>
    </rPh>
    <rPh sb="315" eb="317">
      <t>シセツ</t>
    </rPh>
    <rPh sb="318" eb="321">
      <t>トウハイゴウ</t>
    </rPh>
    <rPh sb="330" eb="331">
      <t>トウ</t>
    </rPh>
    <rPh sb="332" eb="334">
      <t>ケントウ</t>
    </rPh>
    <rPh sb="335" eb="337">
      <t>ヒツヨウ</t>
    </rPh>
    <rPh sb="344" eb="346">
      <t>ユウシュウ</t>
    </rPh>
    <rPh sb="346" eb="347">
      <t>リツ</t>
    </rPh>
    <rPh sb="349" eb="350">
      <t>オオム</t>
    </rPh>
    <rPh sb="356" eb="358">
      <t>スイイ</t>
    </rPh>
    <rPh sb="363" eb="365">
      <t>ソウスイ</t>
    </rPh>
    <rPh sb="367" eb="369">
      <t>スイリョウ</t>
    </rPh>
    <rPh sb="370" eb="372">
      <t>シュウエキ</t>
    </rPh>
    <rPh sb="373" eb="374">
      <t>タカ</t>
    </rPh>
    <rPh sb="375" eb="377">
      <t>ハンエイ</t>
    </rPh>
    <phoneticPr fontId="4"/>
  </si>
  <si>
    <t>　有形固定資産減価償却率は、類似団体平均値を上回る水準で、施設の老朽化がかなり進んでいる。緊急性・優先度等を考慮し、計画的な施設更新が必要である。
　管路経年化率は、類似団体平均値を大きく上回る水準で、管路の老朽化がかなり進んでいる。漏水発生頻度も増えており、耐震化を含む早急な更新が必要である。
　管路更新率は、近年ほぼ０％で、特に基幹管路の更新はほとんど進んでいない状況である。耐震化を含む積極的な更新が必要である。</t>
    <rPh sb="1" eb="3">
      <t>ユウケイ</t>
    </rPh>
    <rPh sb="3" eb="5">
      <t>コテイ</t>
    </rPh>
    <rPh sb="5" eb="7">
      <t>シサン</t>
    </rPh>
    <rPh sb="7" eb="9">
      <t>ゲンカ</t>
    </rPh>
    <rPh sb="9" eb="11">
      <t>ショウキャク</t>
    </rPh>
    <rPh sb="11" eb="12">
      <t>リツ</t>
    </rPh>
    <rPh sb="14" eb="16">
      <t>ルイジ</t>
    </rPh>
    <rPh sb="16" eb="18">
      <t>ダンタイ</t>
    </rPh>
    <rPh sb="18" eb="21">
      <t>ヘイキンチ</t>
    </rPh>
    <rPh sb="22" eb="24">
      <t>ウワマワ</t>
    </rPh>
    <rPh sb="25" eb="27">
      <t>スイジュン</t>
    </rPh>
    <rPh sb="29" eb="31">
      <t>シセツ</t>
    </rPh>
    <rPh sb="32" eb="35">
      <t>ロウキュウカ</t>
    </rPh>
    <rPh sb="39" eb="40">
      <t>スス</t>
    </rPh>
    <rPh sb="45" eb="48">
      <t>キンキュウセイ</t>
    </rPh>
    <rPh sb="49" eb="52">
      <t>ユウセンド</t>
    </rPh>
    <rPh sb="52" eb="53">
      <t>トウ</t>
    </rPh>
    <rPh sb="54" eb="56">
      <t>コウリョ</t>
    </rPh>
    <rPh sb="58" eb="61">
      <t>ケイカクテキ</t>
    </rPh>
    <rPh sb="62" eb="64">
      <t>シセツ</t>
    </rPh>
    <rPh sb="64" eb="66">
      <t>コウシン</t>
    </rPh>
    <rPh sb="67" eb="69">
      <t>ヒツヨウ</t>
    </rPh>
    <rPh sb="76" eb="78">
      <t>カンロ</t>
    </rPh>
    <rPh sb="78" eb="81">
      <t>ケイネンカ</t>
    </rPh>
    <rPh sb="81" eb="82">
      <t>リツ</t>
    </rPh>
    <rPh sb="84" eb="86">
      <t>ルイジ</t>
    </rPh>
    <rPh sb="86" eb="88">
      <t>ダンタイ</t>
    </rPh>
    <rPh sb="88" eb="91">
      <t>ヘイキンチ</t>
    </rPh>
    <rPh sb="92" eb="93">
      <t>オオ</t>
    </rPh>
    <rPh sb="95" eb="97">
      <t>ウワマワ</t>
    </rPh>
    <rPh sb="98" eb="100">
      <t>スイジュン</t>
    </rPh>
    <rPh sb="102" eb="104">
      <t>カンロ</t>
    </rPh>
    <rPh sb="105" eb="108">
      <t>ロウキュウカ</t>
    </rPh>
    <rPh sb="112" eb="113">
      <t>スス</t>
    </rPh>
    <rPh sb="118" eb="120">
      <t>ロウスイ</t>
    </rPh>
    <rPh sb="120" eb="122">
      <t>ハッセイ</t>
    </rPh>
    <rPh sb="122" eb="124">
      <t>ヒンド</t>
    </rPh>
    <rPh sb="125" eb="126">
      <t>フ</t>
    </rPh>
    <rPh sb="131" eb="134">
      <t>タイシンカ</t>
    </rPh>
    <rPh sb="135" eb="136">
      <t>フク</t>
    </rPh>
    <rPh sb="137" eb="139">
      <t>サッキュウ</t>
    </rPh>
    <rPh sb="140" eb="142">
      <t>コウシン</t>
    </rPh>
    <rPh sb="143" eb="145">
      <t>ヒツヨウ</t>
    </rPh>
    <rPh sb="152" eb="154">
      <t>カンロ</t>
    </rPh>
    <rPh sb="154" eb="156">
      <t>コウシン</t>
    </rPh>
    <rPh sb="156" eb="157">
      <t>リツ</t>
    </rPh>
    <rPh sb="159" eb="161">
      <t>キンネン</t>
    </rPh>
    <rPh sb="167" eb="168">
      <t>トク</t>
    </rPh>
    <rPh sb="169" eb="171">
      <t>キカン</t>
    </rPh>
    <rPh sb="171" eb="173">
      <t>カンロ</t>
    </rPh>
    <rPh sb="174" eb="176">
      <t>コウシン</t>
    </rPh>
    <rPh sb="181" eb="182">
      <t>スス</t>
    </rPh>
    <rPh sb="187" eb="189">
      <t>ジョウキョウ</t>
    </rPh>
    <rPh sb="193" eb="196">
      <t>タイシンカ</t>
    </rPh>
    <rPh sb="197" eb="198">
      <t>フク</t>
    </rPh>
    <rPh sb="199" eb="202">
      <t>セッキョクテキ</t>
    </rPh>
    <rPh sb="203" eb="205">
      <t>コウシン</t>
    </rPh>
    <rPh sb="206" eb="20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</si>
</sst>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formatCode="#,##0.00;&quot;△&quot;#,##0.00;&quot;-&quot;">
                  <c:v>0.17</c:v>
                </c:pt>
                <c:pt idx="4">
                  <c:v>0</c:v>
                </c:pt>
              </c:numCache>
            </c:numRef>
          </c:val>
          <c:extLst>
            <c:ext xmlns:c16="http://schemas.microsoft.com/office/drawing/2014/chart" uri="{C3380CC4-5D6E-409C-BE32-E72D297353CC}">
              <c16:uniqueId val="{00000000-448E-414B-B759-089637BF5CD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0.25</c:v>
                </c:pt>
                <c:pt idx="1">
                  <c:v>0.13</c:v>
                </c:pt>
                <c:pt idx="2">
                  <c:v>0.26</c:v>
                </c:pt>
                <c:pt idx="3">
                  <c:v>0.24</c:v>
                </c:pt>
                <c:pt idx="4">
                  <c:v>0.27</c:v>
                </c:pt>
              </c:numCache>
            </c:numRef>
          </c:val>
          <c:smooth val="0"/>
          <c:extLst>
            <c:ext xmlns:c16="http://schemas.microsoft.com/office/drawing/2014/chart" uri="{C3380CC4-5D6E-409C-BE32-E72D297353CC}">
              <c16:uniqueId val="{00000001-448E-414B-B759-089637BF5CD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63.61</c:v>
                </c:pt>
                <c:pt idx="1">
                  <c:v>63.05</c:v>
                </c:pt>
                <c:pt idx="2">
                  <c:v>62.08</c:v>
                </c:pt>
                <c:pt idx="3">
                  <c:v>62.02</c:v>
                </c:pt>
                <c:pt idx="4">
                  <c:v>64.040000000000006</c:v>
                </c:pt>
              </c:numCache>
            </c:numRef>
          </c:val>
          <c:extLst>
            <c:ext xmlns:c16="http://schemas.microsoft.com/office/drawing/2014/chart" uri="{C3380CC4-5D6E-409C-BE32-E72D297353CC}">
              <c16:uniqueId val="{00000000-E22A-4FCC-AEC1-B2CA4CB1FEB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64.12</c:v>
                </c:pt>
                <c:pt idx="1">
                  <c:v>62.69</c:v>
                </c:pt>
                <c:pt idx="2">
                  <c:v>61.82</c:v>
                </c:pt>
                <c:pt idx="3">
                  <c:v>61.66</c:v>
                </c:pt>
                <c:pt idx="4">
                  <c:v>62.19</c:v>
                </c:pt>
              </c:numCache>
            </c:numRef>
          </c:val>
          <c:smooth val="0"/>
          <c:extLst>
            <c:ext xmlns:c16="http://schemas.microsoft.com/office/drawing/2014/chart" uri="{C3380CC4-5D6E-409C-BE32-E72D297353CC}">
              <c16:uniqueId val="{00000001-E22A-4FCC-AEC1-B2CA4CB1FEB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100</c:v>
                </c:pt>
                <c:pt idx="1">
                  <c:v>99.99</c:v>
                </c:pt>
                <c:pt idx="2">
                  <c:v>100</c:v>
                </c:pt>
                <c:pt idx="3">
                  <c:v>100</c:v>
                </c:pt>
                <c:pt idx="4">
                  <c:v>100</c:v>
                </c:pt>
              </c:numCache>
            </c:numRef>
          </c:val>
          <c:extLst>
            <c:ext xmlns:c16="http://schemas.microsoft.com/office/drawing/2014/chart" uri="{C3380CC4-5D6E-409C-BE32-E72D297353CC}">
              <c16:uniqueId val="{00000000-A32C-47BC-B65C-26708C978F7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100.12</c:v>
                </c:pt>
                <c:pt idx="1">
                  <c:v>100.12</c:v>
                </c:pt>
                <c:pt idx="2">
                  <c:v>100.03</c:v>
                </c:pt>
                <c:pt idx="3">
                  <c:v>100.05</c:v>
                </c:pt>
                <c:pt idx="4">
                  <c:v>100.05</c:v>
                </c:pt>
              </c:numCache>
            </c:numRef>
          </c:val>
          <c:smooth val="0"/>
          <c:extLst>
            <c:ext xmlns:c16="http://schemas.microsoft.com/office/drawing/2014/chart" uri="{C3380CC4-5D6E-409C-BE32-E72D297353CC}">
              <c16:uniqueId val="{00000001-A32C-47BC-B65C-26708C978F7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127.37</c:v>
                </c:pt>
                <c:pt idx="1">
                  <c:v>130.22999999999999</c:v>
                </c:pt>
                <c:pt idx="2">
                  <c:v>118.18</c:v>
                </c:pt>
                <c:pt idx="3">
                  <c:v>125.7</c:v>
                </c:pt>
                <c:pt idx="4">
                  <c:v>127.58</c:v>
                </c:pt>
              </c:numCache>
            </c:numRef>
          </c:val>
          <c:extLst>
            <c:ext xmlns:c16="http://schemas.microsoft.com/office/drawing/2014/chart" uri="{C3380CC4-5D6E-409C-BE32-E72D297353CC}">
              <c16:uniqueId val="{00000000-7241-47E8-B25E-B2675A81EFF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113.88</c:v>
                </c:pt>
                <c:pt idx="1">
                  <c:v>113.47</c:v>
                </c:pt>
                <c:pt idx="2">
                  <c:v>113.33</c:v>
                </c:pt>
                <c:pt idx="3">
                  <c:v>114.05</c:v>
                </c:pt>
                <c:pt idx="4">
                  <c:v>114.26</c:v>
                </c:pt>
              </c:numCache>
            </c:numRef>
          </c:val>
          <c:smooth val="0"/>
          <c:extLst>
            <c:ext xmlns:c16="http://schemas.microsoft.com/office/drawing/2014/chart" uri="{C3380CC4-5D6E-409C-BE32-E72D297353CC}">
              <c16:uniqueId val="{00000001-7241-47E8-B25E-B2675A81EFF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60</c:v>
                </c:pt>
                <c:pt idx="1">
                  <c:v>63.08</c:v>
                </c:pt>
                <c:pt idx="2">
                  <c:v>64.849999999999994</c:v>
                </c:pt>
                <c:pt idx="3">
                  <c:v>61.74</c:v>
                </c:pt>
                <c:pt idx="4">
                  <c:v>63.09</c:v>
                </c:pt>
              </c:numCache>
            </c:numRef>
          </c:val>
          <c:extLst>
            <c:ext xmlns:c16="http://schemas.microsoft.com/office/drawing/2014/chart" uri="{C3380CC4-5D6E-409C-BE32-E72D297353CC}">
              <c16:uniqueId val="{00000000-3729-423B-9793-D58BBD0DFF6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39.81</c:v>
                </c:pt>
                <c:pt idx="1">
                  <c:v>51.44</c:v>
                </c:pt>
                <c:pt idx="2">
                  <c:v>52.4</c:v>
                </c:pt>
                <c:pt idx="3">
                  <c:v>53.56</c:v>
                </c:pt>
                <c:pt idx="4">
                  <c:v>54.73</c:v>
                </c:pt>
              </c:numCache>
            </c:numRef>
          </c:val>
          <c:smooth val="0"/>
          <c:extLst>
            <c:ext xmlns:c16="http://schemas.microsoft.com/office/drawing/2014/chart" uri="{C3380CC4-5D6E-409C-BE32-E72D297353CC}">
              <c16:uniqueId val="{00000001-3729-423B-9793-D58BBD0DFF6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61.06</c:v>
                </c:pt>
                <c:pt idx="1">
                  <c:v>60.89</c:v>
                </c:pt>
                <c:pt idx="2">
                  <c:v>60.58</c:v>
                </c:pt>
                <c:pt idx="3">
                  <c:v>67.66</c:v>
                </c:pt>
                <c:pt idx="4">
                  <c:v>70.38</c:v>
                </c:pt>
              </c:numCache>
            </c:numRef>
          </c:val>
          <c:extLst>
            <c:ext xmlns:c16="http://schemas.microsoft.com/office/drawing/2014/chart" uri="{C3380CC4-5D6E-409C-BE32-E72D297353CC}">
              <c16:uniqueId val="{00000000-1F56-47BB-BE72-15979E0A58D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13.72</c:v>
                </c:pt>
                <c:pt idx="1">
                  <c:v>16.77</c:v>
                </c:pt>
                <c:pt idx="2">
                  <c:v>18.05</c:v>
                </c:pt>
                <c:pt idx="3">
                  <c:v>19.440000000000001</c:v>
                </c:pt>
                <c:pt idx="4">
                  <c:v>22.46</c:v>
                </c:pt>
              </c:numCache>
            </c:numRef>
          </c:val>
          <c:smooth val="0"/>
          <c:extLst>
            <c:ext xmlns:c16="http://schemas.microsoft.com/office/drawing/2014/chart" uri="{C3380CC4-5D6E-409C-BE32-E72D297353CC}">
              <c16:uniqueId val="{00000001-1F56-47BB-BE72-15979E0A58D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547-4C96-B9C6-A3446157894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21.34</c:v>
                </c:pt>
                <c:pt idx="1">
                  <c:v>16.89</c:v>
                </c:pt>
                <c:pt idx="2">
                  <c:v>17.39</c:v>
                </c:pt>
                <c:pt idx="3">
                  <c:v>12.65</c:v>
                </c:pt>
                <c:pt idx="4">
                  <c:v>10.58</c:v>
                </c:pt>
              </c:numCache>
            </c:numRef>
          </c:val>
          <c:smooth val="0"/>
          <c:extLst>
            <c:ext xmlns:c16="http://schemas.microsoft.com/office/drawing/2014/chart" uri="{C3380CC4-5D6E-409C-BE32-E72D297353CC}">
              <c16:uniqueId val="{00000001-F547-4C96-B9C6-A3446157894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2683.79</c:v>
                </c:pt>
                <c:pt idx="1">
                  <c:v>846.38</c:v>
                </c:pt>
                <c:pt idx="2">
                  <c:v>698.59</c:v>
                </c:pt>
                <c:pt idx="3">
                  <c:v>922.89</c:v>
                </c:pt>
                <c:pt idx="4">
                  <c:v>781.49</c:v>
                </c:pt>
              </c:numCache>
            </c:numRef>
          </c:val>
          <c:extLst>
            <c:ext xmlns:c16="http://schemas.microsoft.com/office/drawing/2014/chart" uri="{C3380CC4-5D6E-409C-BE32-E72D297353CC}">
              <c16:uniqueId val="{00000000-2109-4952-8FD1-53DB10BDB44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634.53</c:v>
                </c:pt>
                <c:pt idx="1">
                  <c:v>200.22</c:v>
                </c:pt>
                <c:pt idx="2">
                  <c:v>212.95</c:v>
                </c:pt>
                <c:pt idx="3">
                  <c:v>224.41</c:v>
                </c:pt>
                <c:pt idx="4">
                  <c:v>243.44</c:v>
                </c:pt>
              </c:numCache>
            </c:numRef>
          </c:val>
          <c:smooth val="0"/>
          <c:extLst>
            <c:ext xmlns:c16="http://schemas.microsoft.com/office/drawing/2014/chart" uri="{C3380CC4-5D6E-409C-BE32-E72D297353CC}">
              <c16:uniqueId val="{00000001-2109-4952-8FD1-53DB10BDB44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282.92</c:v>
                </c:pt>
                <c:pt idx="1">
                  <c:v>263.37</c:v>
                </c:pt>
                <c:pt idx="2">
                  <c:v>244.82</c:v>
                </c:pt>
                <c:pt idx="3">
                  <c:v>226.1</c:v>
                </c:pt>
                <c:pt idx="4">
                  <c:v>203.4</c:v>
                </c:pt>
              </c:numCache>
            </c:numRef>
          </c:val>
          <c:extLst>
            <c:ext xmlns:c16="http://schemas.microsoft.com/office/drawing/2014/chart" uri="{C3380CC4-5D6E-409C-BE32-E72D297353CC}">
              <c16:uniqueId val="{00000000-4FA4-4349-9479-4D0FE05E659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368.94</c:v>
                </c:pt>
                <c:pt idx="1">
                  <c:v>351.06</c:v>
                </c:pt>
                <c:pt idx="2">
                  <c:v>333.48</c:v>
                </c:pt>
                <c:pt idx="3">
                  <c:v>320.31</c:v>
                </c:pt>
                <c:pt idx="4">
                  <c:v>303.26</c:v>
                </c:pt>
              </c:numCache>
            </c:numRef>
          </c:val>
          <c:smooth val="0"/>
          <c:extLst>
            <c:ext xmlns:c16="http://schemas.microsoft.com/office/drawing/2014/chart" uri="{C3380CC4-5D6E-409C-BE32-E72D297353CC}">
              <c16:uniqueId val="{00000001-4FA4-4349-9479-4D0FE05E659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126.86</c:v>
                </c:pt>
                <c:pt idx="1">
                  <c:v>129.94999999999999</c:v>
                </c:pt>
                <c:pt idx="2">
                  <c:v>117.82</c:v>
                </c:pt>
                <c:pt idx="3">
                  <c:v>125.46</c:v>
                </c:pt>
                <c:pt idx="4">
                  <c:v>127.22</c:v>
                </c:pt>
              </c:numCache>
            </c:numRef>
          </c:val>
          <c:extLst>
            <c:ext xmlns:c16="http://schemas.microsoft.com/office/drawing/2014/chart" uri="{C3380CC4-5D6E-409C-BE32-E72D297353CC}">
              <c16:uniqueId val="{00000000-BA17-4AF7-9203-295FFA8A063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111.12</c:v>
                </c:pt>
                <c:pt idx="1">
                  <c:v>112.92</c:v>
                </c:pt>
                <c:pt idx="2">
                  <c:v>112.81</c:v>
                </c:pt>
                <c:pt idx="3">
                  <c:v>113.88</c:v>
                </c:pt>
                <c:pt idx="4">
                  <c:v>114.14</c:v>
                </c:pt>
              </c:numCache>
            </c:numRef>
          </c:val>
          <c:smooth val="0"/>
          <c:extLst>
            <c:ext xmlns:c16="http://schemas.microsoft.com/office/drawing/2014/chart" uri="{C3380CC4-5D6E-409C-BE32-E72D297353CC}">
              <c16:uniqueId val="{00000001-BA17-4AF7-9203-295FFA8A063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44.14</c:v>
                </c:pt>
                <c:pt idx="1">
                  <c:v>43.09</c:v>
                </c:pt>
                <c:pt idx="2">
                  <c:v>47.53</c:v>
                </c:pt>
                <c:pt idx="3">
                  <c:v>44.64</c:v>
                </c:pt>
                <c:pt idx="4">
                  <c:v>44.02</c:v>
                </c:pt>
              </c:numCache>
            </c:numRef>
          </c:val>
          <c:extLst>
            <c:ext xmlns:c16="http://schemas.microsoft.com/office/drawing/2014/chart" uri="{C3380CC4-5D6E-409C-BE32-E72D297353CC}">
              <c16:uniqueId val="{00000000-A04E-46B3-BD29-AE466BC7A15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75.75</c:v>
                </c:pt>
                <c:pt idx="1">
                  <c:v>75.3</c:v>
                </c:pt>
                <c:pt idx="2">
                  <c:v>75.3</c:v>
                </c:pt>
                <c:pt idx="3">
                  <c:v>74.02</c:v>
                </c:pt>
                <c:pt idx="4">
                  <c:v>73.03</c:v>
                </c:pt>
              </c:numCache>
            </c:numRef>
          </c:val>
          <c:smooth val="0"/>
          <c:extLst>
            <c:ext xmlns:c16="http://schemas.microsoft.com/office/drawing/2014/chart" uri="{C3380CC4-5D6E-409C-BE32-E72D297353CC}">
              <c16:uniqueId val="{00000001-A04E-46B3-BD29-AE466BC7A15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【114.26】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43"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岡山県　岡山県南部水道企業団</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用水供給事業</v>
      </c>
      <c r="Q8" s="82"/>
      <c r="R8" s="82"/>
      <c r="S8" s="82"/>
      <c r="T8" s="82"/>
      <c r="U8" s="82"/>
      <c r="V8" s="82"/>
      <c r="W8" s="82" t="str">
        <f>データ!$L$6</f>
        <v>B</v>
      </c>
      <c r="X8" s="82"/>
      <c r="Y8" s="82"/>
      <c r="Z8" s="82"/>
      <c r="AA8" s="82"/>
      <c r="AB8" s="82"/>
      <c r="AC8" s="82"/>
      <c r="AD8" s="82" t="str">
        <f>データ!$M$6</f>
        <v>自治体職員</v>
      </c>
      <c r="AE8" s="82"/>
      <c r="AF8" s="82"/>
      <c r="AG8" s="82"/>
      <c r="AH8" s="82"/>
      <c r="AI8" s="82"/>
      <c r="AJ8" s="82"/>
      <c r="AK8" s="4"/>
      <c r="AL8" s="70" t="str">
        <f>データ!$R$6</f>
        <v>-</v>
      </c>
      <c r="AM8" s="70"/>
      <c r="AN8" s="70"/>
      <c r="AO8" s="70"/>
      <c r="AP8" s="70"/>
      <c r="AQ8" s="70"/>
      <c r="AR8" s="70"/>
      <c r="AS8" s="70"/>
      <c r="AT8" s="66" t="str">
        <f>データ!$S$6</f>
        <v>-</v>
      </c>
      <c r="AU8" s="67"/>
      <c r="AV8" s="67"/>
      <c r="AW8" s="67"/>
      <c r="AX8" s="67"/>
      <c r="AY8" s="67"/>
      <c r="AZ8" s="67"/>
      <c r="BA8" s="67"/>
      <c r="BB8" s="69" t="str">
        <f>データ!$T$6</f>
        <v>-</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69.11</v>
      </c>
      <c r="J10" s="67"/>
      <c r="K10" s="67"/>
      <c r="L10" s="67"/>
      <c r="M10" s="67"/>
      <c r="N10" s="67"/>
      <c r="O10" s="68"/>
      <c r="P10" s="69">
        <f>データ!$P$6</f>
        <v>99.84</v>
      </c>
      <c r="Q10" s="69"/>
      <c r="R10" s="69"/>
      <c r="S10" s="69"/>
      <c r="T10" s="69"/>
      <c r="U10" s="69"/>
      <c r="V10" s="69"/>
      <c r="W10" s="70">
        <f>データ!$Q$6</f>
        <v>0</v>
      </c>
      <c r="X10" s="70"/>
      <c r="Y10" s="70"/>
      <c r="Z10" s="70"/>
      <c r="AA10" s="70"/>
      <c r="AB10" s="70"/>
      <c r="AC10" s="70"/>
      <c r="AD10" s="2"/>
      <c r="AE10" s="2"/>
      <c r="AF10" s="2"/>
      <c r="AG10" s="2"/>
      <c r="AH10" s="4"/>
      <c r="AI10" s="4"/>
      <c r="AJ10" s="4"/>
      <c r="AK10" s="4"/>
      <c r="AL10" s="70">
        <f>データ!$U$6</f>
        <v>1248495</v>
      </c>
      <c r="AM10" s="70"/>
      <c r="AN10" s="70"/>
      <c r="AO10" s="70"/>
      <c r="AP10" s="70"/>
      <c r="AQ10" s="70"/>
      <c r="AR10" s="70"/>
      <c r="AS10" s="70"/>
      <c r="AT10" s="66">
        <f>データ!$V$6</f>
        <v>1209.3</v>
      </c>
      <c r="AU10" s="67"/>
      <c r="AV10" s="67"/>
      <c r="AW10" s="67"/>
      <c r="AX10" s="67"/>
      <c r="AY10" s="67"/>
      <c r="AZ10" s="67"/>
      <c r="BA10" s="67"/>
      <c r="BB10" s="69">
        <f>データ!$W$6</f>
        <v>1032.4100000000001</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118</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119</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117</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【114.26】</v>
      </c>
      <c r="F85" s="26" t="str">
        <f>データ!AS6</f>
        <v>【10.58】</v>
      </c>
      <c r="G85" s="26" t="str">
        <f>データ!BD6</f>
        <v>【243.44】</v>
      </c>
      <c r="H85" s="26" t="str">
        <f>データ!BO6</f>
        <v>【303.26】</v>
      </c>
      <c r="I85" s="26" t="str">
        <f>データ!BZ6</f>
        <v>【114.14】</v>
      </c>
      <c r="J85" s="26" t="str">
        <f>データ!CK6</f>
        <v>【73.03】</v>
      </c>
      <c r="K85" s="26" t="str">
        <f>データ!CV6</f>
        <v>【62.19】</v>
      </c>
      <c r="L85" s="26" t="str">
        <f>データ!DG6</f>
        <v>【100.05】</v>
      </c>
      <c r="M85" s="26" t="str">
        <f>データ!DR6</f>
        <v>【54.73】</v>
      </c>
      <c r="N85" s="26" t="str">
        <f>データ!EC6</f>
        <v>【22.46】</v>
      </c>
      <c r="O85" s="26" t="str">
        <f>データ!EN6</f>
        <v>【0.27】</v>
      </c>
    </row>
  </sheetData>
  <sheetProtection algorithmName="SHA-512" hashValue="lQwujXJUwEtuc25NP3R6THoPjfpl/sjZGk9UcVV+uJezvpnfB+ZysdibRPvamymKcyu53+tQVmT9A76zTePW0w==" saltValue="62W9DefV+fWOEn7NPya8HA=="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338427</v>
      </c>
      <c r="D6" s="33">
        <f t="shared" si="3"/>
        <v>46</v>
      </c>
      <c r="E6" s="33">
        <f t="shared" si="3"/>
        <v>1</v>
      </c>
      <c r="F6" s="33">
        <f t="shared" si="3"/>
        <v>0</v>
      </c>
      <c r="G6" s="33">
        <f t="shared" si="3"/>
        <v>2</v>
      </c>
      <c r="H6" s="33" t="str">
        <f t="shared" si="3"/>
        <v>岡山県　岡山県南部水道企業団</v>
      </c>
      <c r="I6" s="33" t="str">
        <f t="shared" si="3"/>
        <v>法適用</v>
      </c>
      <c r="J6" s="33" t="str">
        <f t="shared" si="3"/>
        <v>水道事業</v>
      </c>
      <c r="K6" s="33" t="str">
        <f t="shared" si="3"/>
        <v>用水供給事業</v>
      </c>
      <c r="L6" s="33" t="str">
        <f t="shared" si="3"/>
        <v>B</v>
      </c>
      <c r="M6" s="33" t="str">
        <f t="shared" si="3"/>
        <v>自治体職員</v>
      </c>
      <c r="N6" s="34" t="str">
        <f t="shared" si="3"/>
        <v>-</v>
      </c>
      <c r="O6" s="34">
        <f t="shared" si="3"/>
        <v>69.11</v>
      </c>
      <c r="P6" s="34">
        <f t="shared" si="3"/>
        <v>99.84</v>
      </c>
      <c r="Q6" s="34">
        <f t="shared" si="3"/>
        <v>0</v>
      </c>
      <c r="R6" s="34" t="str">
        <f t="shared" si="3"/>
        <v>-</v>
      </c>
      <c r="S6" s="34" t="str">
        <f t="shared" si="3"/>
        <v>-</v>
      </c>
      <c r="T6" s="34" t="str">
        <f t="shared" si="3"/>
        <v>-</v>
      </c>
      <c r="U6" s="34">
        <f t="shared" si="3"/>
        <v>1248495</v>
      </c>
      <c r="V6" s="34">
        <f t="shared" si="3"/>
        <v>1209.3</v>
      </c>
      <c r="W6" s="34">
        <f t="shared" si="3"/>
        <v>1032.4100000000001</v>
      </c>
      <c r="X6" s="35">
        <f>IF(X7="",NA(),X7)</f>
        <v>127.37</v>
      </c>
      <c r="Y6" s="35">
        <f t="shared" ref="Y6:AG6" si="4">IF(Y7="",NA(),Y7)</f>
        <v>130.22999999999999</v>
      </c>
      <c r="Z6" s="35">
        <f t="shared" si="4"/>
        <v>118.18</v>
      </c>
      <c r="AA6" s="35">
        <f t="shared" si="4"/>
        <v>125.7</v>
      </c>
      <c r="AB6" s="35">
        <f t="shared" si="4"/>
        <v>127.58</v>
      </c>
      <c r="AC6" s="35">
        <f t="shared" si="4"/>
        <v>113.88</v>
      </c>
      <c r="AD6" s="35">
        <f t="shared" si="4"/>
        <v>113.47</v>
      </c>
      <c r="AE6" s="35">
        <f t="shared" si="4"/>
        <v>113.33</v>
      </c>
      <c r="AF6" s="35">
        <f t="shared" si="4"/>
        <v>114.05</v>
      </c>
      <c r="AG6" s="35">
        <f t="shared" si="4"/>
        <v>114.26</v>
      </c>
      <c r="AH6" s="34" t="str">
        <f>IF(AH7="","",IF(AH7="-","【-】","【"&amp;SUBSTITUTE(TEXT(AH7,"#,##0.00"),"-","△")&amp;"】"))</f>
        <v>【114.26】</v>
      </c>
      <c r="AI6" s="34">
        <f>IF(AI7="",NA(),AI7)</f>
        <v>0</v>
      </c>
      <c r="AJ6" s="34">
        <f t="shared" ref="AJ6:AR6" si="5">IF(AJ7="",NA(),AJ7)</f>
        <v>0</v>
      </c>
      <c r="AK6" s="34">
        <f t="shared" si="5"/>
        <v>0</v>
      </c>
      <c r="AL6" s="34">
        <f t="shared" si="5"/>
        <v>0</v>
      </c>
      <c r="AM6" s="34">
        <f t="shared" si="5"/>
        <v>0</v>
      </c>
      <c r="AN6" s="35">
        <f t="shared" si="5"/>
        <v>21.34</v>
      </c>
      <c r="AO6" s="35">
        <f t="shared" si="5"/>
        <v>16.89</v>
      </c>
      <c r="AP6" s="35">
        <f t="shared" si="5"/>
        <v>17.39</v>
      </c>
      <c r="AQ6" s="35">
        <f t="shared" si="5"/>
        <v>12.65</v>
      </c>
      <c r="AR6" s="35">
        <f t="shared" si="5"/>
        <v>10.58</v>
      </c>
      <c r="AS6" s="34" t="str">
        <f>IF(AS7="","",IF(AS7="-","【-】","【"&amp;SUBSTITUTE(TEXT(AS7,"#,##0.00"),"-","△")&amp;"】"))</f>
        <v>【10.58】</v>
      </c>
      <c r="AT6" s="35">
        <f>IF(AT7="",NA(),AT7)</f>
        <v>2683.79</v>
      </c>
      <c r="AU6" s="35">
        <f t="shared" ref="AU6:BC6" si="6">IF(AU7="",NA(),AU7)</f>
        <v>846.38</v>
      </c>
      <c r="AV6" s="35">
        <f t="shared" si="6"/>
        <v>698.59</v>
      </c>
      <c r="AW6" s="35">
        <f t="shared" si="6"/>
        <v>922.89</v>
      </c>
      <c r="AX6" s="35">
        <f t="shared" si="6"/>
        <v>781.49</v>
      </c>
      <c r="AY6" s="35">
        <f t="shared" si="6"/>
        <v>634.53</v>
      </c>
      <c r="AZ6" s="35">
        <f t="shared" si="6"/>
        <v>200.22</v>
      </c>
      <c r="BA6" s="35">
        <f t="shared" si="6"/>
        <v>212.95</v>
      </c>
      <c r="BB6" s="35">
        <f t="shared" si="6"/>
        <v>224.41</v>
      </c>
      <c r="BC6" s="35">
        <f t="shared" si="6"/>
        <v>243.44</v>
      </c>
      <c r="BD6" s="34" t="str">
        <f>IF(BD7="","",IF(BD7="-","【-】","【"&amp;SUBSTITUTE(TEXT(BD7,"#,##0.00"),"-","△")&amp;"】"))</f>
        <v>【243.44】</v>
      </c>
      <c r="BE6" s="35">
        <f>IF(BE7="",NA(),BE7)</f>
        <v>282.92</v>
      </c>
      <c r="BF6" s="35">
        <f t="shared" ref="BF6:BN6" si="7">IF(BF7="",NA(),BF7)</f>
        <v>263.37</v>
      </c>
      <c r="BG6" s="35">
        <f t="shared" si="7"/>
        <v>244.82</v>
      </c>
      <c r="BH6" s="35">
        <f t="shared" si="7"/>
        <v>226.1</v>
      </c>
      <c r="BI6" s="35">
        <f t="shared" si="7"/>
        <v>203.4</v>
      </c>
      <c r="BJ6" s="35">
        <f t="shared" si="7"/>
        <v>368.94</v>
      </c>
      <c r="BK6" s="35">
        <f t="shared" si="7"/>
        <v>351.06</v>
      </c>
      <c r="BL6" s="35">
        <f t="shared" si="7"/>
        <v>333.48</v>
      </c>
      <c r="BM6" s="35">
        <f t="shared" si="7"/>
        <v>320.31</v>
      </c>
      <c r="BN6" s="35">
        <f t="shared" si="7"/>
        <v>303.26</v>
      </c>
      <c r="BO6" s="34" t="str">
        <f>IF(BO7="","",IF(BO7="-","【-】","【"&amp;SUBSTITUTE(TEXT(BO7,"#,##0.00"),"-","△")&amp;"】"))</f>
        <v>【303.26】</v>
      </c>
      <c r="BP6" s="35">
        <f>IF(BP7="",NA(),BP7)</f>
        <v>126.86</v>
      </c>
      <c r="BQ6" s="35">
        <f t="shared" ref="BQ6:BY6" si="8">IF(BQ7="",NA(),BQ7)</f>
        <v>129.94999999999999</v>
      </c>
      <c r="BR6" s="35">
        <f t="shared" si="8"/>
        <v>117.82</v>
      </c>
      <c r="BS6" s="35">
        <f t="shared" si="8"/>
        <v>125.46</v>
      </c>
      <c r="BT6" s="35">
        <f t="shared" si="8"/>
        <v>127.22</v>
      </c>
      <c r="BU6" s="35">
        <f t="shared" si="8"/>
        <v>111.12</v>
      </c>
      <c r="BV6" s="35">
        <f t="shared" si="8"/>
        <v>112.92</v>
      </c>
      <c r="BW6" s="35">
        <f t="shared" si="8"/>
        <v>112.81</v>
      </c>
      <c r="BX6" s="35">
        <f t="shared" si="8"/>
        <v>113.88</v>
      </c>
      <c r="BY6" s="35">
        <f t="shared" si="8"/>
        <v>114.14</v>
      </c>
      <c r="BZ6" s="34" t="str">
        <f>IF(BZ7="","",IF(BZ7="-","【-】","【"&amp;SUBSTITUTE(TEXT(BZ7,"#,##0.00"),"-","△")&amp;"】"))</f>
        <v>【114.14】</v>
      </c>
      <c r="CA6" s="35">
        <f>IF(CA7="",NA(),CA7)</f>
        <v>44.14</v>
      </c>
      <c r="CB6" s="35">
        <f t="shared" ref="CB6:CJ6" si="9">IF(CB7="",NA(),CB7)</f>
        <v>43.09</v>
      </c>
      <c r="CC6" s="35">
        <f t="shared" si="9"/>
        <v>47.53</v>
      </c>
      <c r="CD6" s="35">
        <f t="shared" si="9"/>
        <v>44.64</v>
      </c>
      <c r="CE6" s="35">
        <f t="shared" si="9"/>
        <v>44.02</v>
      </c>
      <c r="CF6" s="35">
        <f t="shared" si="9"/>
        <v>75.75</v>
      </c>
      <c r="CG6" s="35">
        <f t="shared" si="9"/>
        <v>75.3</v>
      </c>
      <c r="CH6" s="35">
        <f t="shared" si="9"/>
        <v>75.3</v>
      </c>
      <c r="CI6" s="35">
        <f t="shared" si="9"/>
        <v>74.02</v>
      </c>
      <c r="CJ6" s="35">
        <f t="shared" si="9"/>
        <v>73.03</v>
      </c>
      <c r="CK6" s="34" t="str">
        <f>IF(CK7="","",IF(CK7="-","【-】","【"&amp;SUBSTITUTE(TEXT(CK7,"#,##0.00"),"-","△")&amp;"】"))</f>
        <v>【73.03】</v>
      </c>
      <c r="CL6" s="35">
        <f>IF(CL7="",NA(),CL7)</f>
        <v>63.61</v>
      </c>
      <c r="CM6" s="35">
        <f t="shared" ref="CM6:CU6" si="10">IF(CM7="",NA(),CM7)</f>
        <v>63.05</v>
      </c>
      <c r="CN6" s="35">
        <f t="shared" si="10"/>
        <v>62.08</v>
      </c>
      <c r="CO6" s="35">
        <f t="shared" si="10"/>
        <v>62.02</v>
      </c>
      <c r="CP6" s="35">
        <f t="shared" si="10"/>
        <v>64.040000000000006</v>
      </c>
      <c r="CQ6" s="35">
        <f t="shared" si="10"/>
        <v>64.12</v>
      </c>
      <c r="CR6" s="35">
        <f t="shared" si="10"/>
        <v>62.69</v>
      </c>
      <c r="CS6" s="35">
        <f t="shared" si="10"/>
        <v>61.82</v>
      </c>
      <c r="CT6" s="35">
        <f t="shared" si="10"/>
        <v>61.66</v>
      </c>
      <c r="CU6" s="35">
        <f t="shared" si="10"/>
        <v>62.19</v>
      </c>
      <c r="CV6" s="34" t="str">
        <f>IF(CV7="","",IF(CV7="-","【-】","【"&amp;SUBSTITUTE(TEXT(CV7,"#,##0.00"),"-","△")&amp;"】"))</f>
        <v>【62.19】</v>
      </c>
      <c r="CW6" s="35">
        <f>IF(CW7="",NA(),CW7)</f>
        <v>100</v>
      </c>
      <c r="CX6" s="35">
        <f t="shared" ref="CX6:DF6" si="11">IF(CX7="",NA(),CX7)</f>
        <v>99.99</v>
      </c>
      <c r="CY6" s="35">
        <f t="shared" si="11"/>
        <v>100</v>
      </c>
      <c r="CZ6" s="35">
        <f t="shared" si="11"/>
        <v>100</v>
      </c>
      <c r="DA6" s="35">
        <f t="shared" si="11"/>
        <v>100</v>
      </c>
      <c r="DB6" s="35">
        <f t="shared" si="11"/>
        <v>100.12</v>
      </c>
      <c r="DC6" s="35">
        <f t="shared" si="11"/>
        <v>100.12</v>
      </c>
      <c r="DD6" s="35">
        <f t="shared" si="11"/>
        <v>100.03</v>
      </c>
      <c r="DE6" s="35">
        <f t="shared" si="11"/>
        <v>100.05</v>
      </c>
      <c r="DF6" s="35">
        <f t="shared" si="11"/>
        <v>100.05</v>
      </c>
      <c r="DG6" s="34" t="str">
        <f>IF(DG7="","",IF(DG7="-","【-】","【"&amp;SUBSTITUTE(TEXT(DG7,"#,##0.00"),"-","△")&amp;"】"))</f>
        <v>【100.05】</v>
      </c>
      <c r="DH6" s="35">
        <f>IF(DH7="",NA(),DH7)</f>
        <v>60</v>
      </c>
      <c r="DI6" s="35">
        <f t="shared" ref="DI6:DQ6" si="12">IF(DI7="",NA(),DI7)</f>
        <v>63.08</v>
      </c>
      <c r="DJ6" s="35">
        <f t="shared" si="12"/>
        <v>64.849999999999994</v>
      </c>
      <c r="DK6" s="35">
        <f t="shared" si="12"/>
        <v>61.74</v>
      </c>
      <c r="DL6" s="35">
        <f t="shared" si="12"/>
        <v>63.09</v>
      </c>
      <c r="DM6" s="35">
        <f t="shared" si="12"/>
        <v>39.81</v>
      </c>
      <c r="DN6" s="35">
        <f t="shared" si="12"/>
        <v>51.44</v>
      </c>
      <c r="DO6" s="35">
        <f t="shared" si="12"/>
        <v>52.4</v>
      </c>
      <c r="DP6" s="35">
        <f t="shared" si="12"/>
        <v>53.56</v>
      </c>
      <c r="DQ6" s="35">
        <f t="shared" si="12"/>
        <v>54.73</v>
      </c>
      <c r="DR6" s="34" t="str">
        <f>IF(DR7="","",IF(DR7="-","【-】","【"&amp;SUBSTITUTE(TEXT(DR7,"#,##0.00"),"-","△")&amp;"】"))</f>
        <v>【54.73】</v>
      </c>
      <c r="DS6" s="35">
        <f>IF(DS7="",NA(),DS7)</f>
        <v>61.06</v>
      </c>
      <c r="DT6" s="35">
        <f t="shared" ref="DT6:EB6" si="13">IF(DT7="",NA(),DT7)</f>
        <v>60.89</v>
      </c>
      <c r="DU6" s="35">
        <f t="shared" si="13"/>
        <v>60.58</v>
      </c>
      <c r="DV6" s="35">
        <f t="shared" si="13"/>
        <v>67.66</v>
      </c>
      <c r="DW6" s="35">
        <f t="shared" si="13"/>
        <v>70.38</v>
      </c>
      <c r="DX6" s="35">
        <f t="shared" si="13"/>
        <v>13.72</v>
      </c>
      <c r="DY6" s="35">
        <f t="shared" si="13"/>
        <v>16.77</v>
      </c>
      <c r="DZ6" s="35">
        <f t="shared" si="13"/>
        <v>18.05</v>
      </c>
      <c r="EA6" s="35">
        <f t="shared" si="13"/>
        <v>19.440000000000001</v>
      </c>
      <c r="EB6" s="35">
        <f t="shared" si="13"/>
        <v>22.46</v>
      </c>
      <c r="EC6" s="34" t="str">
        <f>IF(EC7="","",IF(EC7="-","【-】","【"&amp;SUBSTITUTE(TEXT(EC7,"#,##0.00"),"-","△")&amp;"】"))</f>
        <v>【22.46】</v>
      </c>
      <c r="ED6" s="34">
        <f>IF(ED7="",NA(),ED7)</f>
        <v>0</v>
      </c>
      <c r="EE6" s="34">
        <f t="shared" ref="EE6:EM6" si="14">IF(EE7="",NA(),EE7)</f>
        <v>0</v>
      </c>
      <c r="EF6" s="34">
        <f t="shared" si="14"/>
        <v>0</v>
      </c>
      <c r="EG6" s="35">
        <f t="shared" si="14"/>
        <v>0.17</v>
      </c>
      <c r="EH6" s="34">
        <f t="shared" si="14"/>
        <v>0</v>
      </c>
      <c r="EI6" s="35">
        <f t="shared" si="14"/>
        <v>0.25</v>
      </c>
      <c r="EJ6" s="35">
        <f t="shared" si="14"/>
        <v>0.13</v>
      </c>
      <c r="EK6" s="35">
        <f t="shared" si="14"/>
        <v>0.26</v>
      </c>
      <c r="EL6" s="35">
        <f t="shared" si="14"/>
        <v>0.24</v>
      </c>
      <c r="EM6" s="35">
        <f t="shared" si="14"/>
        <v>0.27</v>
      </c>
      <c r="EN6" s="34" t="str">
        <f>IF(EN7="","",IF(EN7="-","【-】","【"&amp;SUBSTITUTE(TEXT(EN7,"#,##0.00"),"-","△")&amp;"】"))</f>
        <v>【0.27】</v>
      </c>
    </row>
    <row r="7" spans="1:144" s="36" customFormat="1" x14ac:dyDescent="0.15">
      <c r="A7" s="28"/>
      <c r="B7" s="37">
        <v>2017</v>
      </c>
      <c r="C7" s="37">
        <v>338427</v>
      </c>
      <c r="D7" s="37">
        <v>46</v>
      </c>
      <c r="E7" s="37">
        <v>1</v>
      </c>
      <c r="F7" s="37">
        <v>0</v>
      </c>
      <c r="G7" s="37">
        <v>2</v>
      </c>
      <c r="H7" s="37" t="s">
        <v>105</v>
      </c>
      <c r="I7" s="37" t="s">
        <v>106</v>
      </c>
      <c r="J7" s="37" t="s">
        <v>107</v>
      </c>
      <c r="K7" s="37" t="s">
        <v>108</v>
      </c>
      <c r="L7" s="37" t="s">
        <v>109</v>
      </c>
      <c r="M7" s="37" t="s">
        <v>110</v>
      </c>
      <c r="N7" s="38" t="s">
        <v>111</v>
      </c>
      <c r="O7" s="38">
        <v>69.11</v>
      </c>
      <c r="P7" s="38">
        <v>99.84</v>
      </c>
      <c r="Q7" s="38">
        <v>0</v>
      </c>
      <c r="R7" s="38" t="s">
        <v>111</v>
      </c>
      <c r="S7" s="38" t="s">
        <v>111</v>
      </c>
      <c r="T7" s="38" t="s">
        <v>111</v>
      </c>
      <c r="U7" s="38">
        <v>1248495</v>
      </c>
      <c r="V7" s="38">
        <v>1209.3</v>
      </c>
      <c r="W7" s="38">
        <v>1032.4100000000001</v>
      </c>
      <c r="X7" s="38">
        <v>127.37</v>
      </c>
      <c r="Y7" s="38">
        <v>130.22999999999999</v>
      </c>
      <c r="Z7" s="38">
        <v>118.18</v>
      </c>
      <c r="AA7" s="38">
        <v>125.7</v>
      </c>
      <c r="AB7" s="38">
        <v>127.58</v>
      </c>
      <c r="AC7" s="38">
        <v>113.88</v>
      </c>
      <c r="AD7" s="38">
        <v>113.47</v>
      </c>
      <c r="AE7" s="38">
        <v>113.33</v>
      </c>
      <c r="AF7" s="38">
        <v>114.05</v>
      </c>
      <c r="AG7" s="38">
        <v>114.26</v>
      </c>
      <c r="AH7" s="38">
        <v>114.26</v>
      </c>
      <c r="AI7" s="38">
        <v>0</v>
      </c>
      <c r="AJ7" s="38">
        <v>0</v>
      </c>
      <c r="AK7" s="38">
        <v>0</v>
      </c>
      <c r="AL7" s="38">
        <v>0</v>
      </c>
      <c r="AM7" s="38">
        <v>0</v>
      </c>
      <c r="AN7" s="38">
        <v>21.34</v>
      </c>
      <c r="AO7" s="38">
        <v>16.89</v>
      </c>
      <c r="AP7" s="38">
        <v>17.39</v>
      </c>
      <c r="AQ7" s="38">
        <v>12.65</v>
      </c>
      <c r="AR7" s="38">
        <v>10.58</v>
      </c>
      <c r="AS7" s="38">
        <v>10.58</v>
      </c>
      <c r="AT7" s="38">
        <v>2683.79</v>
      </c>
      <c r="AU7" s="38">
        <v>846.38</v>
      </c>
      <c r="AV7" s="38">
        <v>698.59</v>
      </c>
      <c r="AW7" s="38">
        <v>922.89</v>
      </c>
      <c r="AX7" s="38">
        <v>781.49</v>
      </c>
      <c r="AY7" s="38">
        <v>634.53</v>
      </c>
      <c r="AZ7" s="38">
        <v>200.22</v>
      </c>
      <c r="BA7" s="38">
        <v>212.95</v>
      </c>
      <c r="BB7" s="38">
        <v>224.41</v>
      </c>
      <c r="BC7" s="38">
        <v>243.44</v>
      </c>
      <c r="BD7" s="38">
        <v>243.44</v>
      </c>
      <c r="BE7" s="38">
        <v>282.92</v>
      </c>
      <c r="BF7" s="38">
        <v>263.37</v>
      </c>
      <c r="BG7" s="38">
        <v>244.82</v>
      </c>
      <c r="BH7" s="38">
        <v>226.1</v>
      </c>
      <c r="BI7" s="38">
        <v>203.4</v>
      </c>
      <c r="BJ7" s="38">
        <v>368.94</v>
      </c>
      <c r="BK7" s="38">
        <v>351.06</v>
      </c>
      <c r="BL7" s="38">
        <v>333.48</v>
      </c>
      <c r="BM7" s="38">
        <v>320.31</v>
      </c>
      <c r="BN7" s="38">
        <v>303.26</v>
      </c>
      <c r="BO7" s="38">
        <v>303.26</v>
      </c>
      <c r="BP7" s="38">
        <v>126.86</v>
      </c>
      <c r="BQ7" s="38">
        <v>129.94999999999999</v>
      </c>
      <c r="BR7" s="38">
        <v>117.82</v>
      </c>
      <c r="BS7" s="38">
        <v>125.46</v>
      </c>
      <c r="BT7" s="38">
        <v>127.22</v>
      </c>
      <c r="BU7" s="38">
        <v>111.12</v>
      </c>
      <c r="BV7" s="38">
        <v>112.92</v>
      </c>
      <c r="BW7" s="38">
        <v>112.81</v>
      </c>
      <c r="BX7" s="38">
        <v>113.88</v>
      </c>
      <c r="BY7" s="38">
        <v>114.14</v>
      </c>
      <c r="BZ7" s="38">
        <v>114.14</v>
      </c>
      <c r="CA7" s="38">
        <v>44.14</v>
      </c>
      <c r="CB7" s="38">
        <v>43.09</v>
      </c>
      <c r="CC7" s="38">
        <v>47.53</v>
      </c>
      <c r="CD7" s="38">
        <v>44.64</v>
      </c>
      <c r="CE7" s="38">
        <v>44.02</v>
      </c>
      <c r="CF7" s="38">
        <v>75.75</v>
      </c>
      <c r="CG7" s="38">
        <v>75.3</v>
      </c>
      <c r="CH7" s="38">
        <v>75.3</v>
      </c>
      <c r="CI7" s="38">
        <v>74.02</v>
      </c>
      <c r="CJ7" s="38">
        <v>73.03</v>
      </c>
      <c r="CK7" s="38">
        <v>73.03</v>
      </c>
      <c r="CL7" s="38">
        <v>63.61</v>
      </c>
      <c r="CM7" s="38">
        <v>63.05</v>
      </c>
      <c r="CN7" s="38">
        <v>62.08</v>
      </c>
      <c r="CO7" s="38">
        <v>62.02</v>
      </c>
      <c r="CP7" s="38">
        <v>64.040000000000006</v>
      </c>
      <c r="CQ7" s="38">
        <v>64.12</v>
      </c>
      <c r="CR7" s="38">
        <v>62.69</v>
      </c>
      <c r="CS7" s="38">
        <v>61.82</v>
      </c>
      <c r="CT7" s="38">
        <v>61.66</v>
      </c>
      <c r="CU7" s="38">
        <v>62.19</v>
      </c>
      <c r="CV7" s="38">
        <v>62.19</v>
      </c>
      <c r="CW7" s="38">
        <v>100</v>
      </c>
      <c r="CX7" s="38">
        <v>99.99</v>
      </c>
      <c r="CY7" s="38">
        <v>100</v>
      </c>
      <c r="CZ7" s="38">
        <v>100</v>
      </c>
      <c r="DA7" s="38">
        <v>100</v>
      </c>
      <c r="DB7" s="38">
        <v>100.12</v>
      </c>
      <c r="DC7" s="38">
        <v>100.12</v>
      </c>
      <c r="DD7" s="38">
        <v>100.03</v>
      </c>
      <c r="DE7" s="38">
        <v>100.05</v>
      </c>
      <c r="DF7" s="38">
        <v>100.05</v>
      </c>
      <c r="DG7" s="38">
        <v>100.05</v>
      </c>
      <c r="DH7" s="38">
        <v>60</v>
      </c>
      <c r="DI7" s="38">
        <v>63.08</v>
      </c>
      <c r="DJ7" s="38">
        <v>64.849999999999994</v>
      </c>
      <c r="DK7" s="38">
        <v>61.74</v>
      </c>
      <c r="DL7" s="38">
        <v>63.09</v>
      </c>
      <c r="DM7" s="38">
        <v>39.81</v>
      </c>
      <c r="DN7" s="38">
        <v>51.44</v>
      </c>
      <c r="DO7" s="38">
        <v>52.4</v>
      </c>
      <c r="DP7" s="38">
        <v>53.56</v>
      </c>
      <c r="DQ7" s="38">
        <v>54.73</v>
      </c>
      <c r="DR7" s="38">
        <v>54.73</v>
      </c>
      <c r="DS7" s="38">
        <v>61.06</v>
      </c>
      <c r="DT7" s="38">
        <v>60.89</v>
      </c>
      <c r="DU7" s="38">
        <v>60.58</v>
      </c>
      <c r="DV7" s="38">
        <v>67.66</v>
      </c>
      <c r="DW7" s="38">
        <v>70.38</v>
      </c>
      <c r="DX7" s="38">
        <v>13.72</v>
      </c>
      <c r="DY7" s="38">
        <v>16.77</v>
      </c>
      <c r="DZ7" s="38">
        <v>18.05</v>
      </c>
      <c r="EA7" s="38">
        <v>19.440000000000001</v>
      </c>
      <c r="EB7" s="38">
        <v>22.46</v>
      </c>
      <c r="EC7" s="38">
        <v>22.46</v>
      </c>
      <c r="ED7" s="38">
        <v>0</v>
      </c>
      <c r="EE7" s="38">
        <v>0</v>
      </c>
      <c r="EF7" s="38">
        <v>0</v>
      </c>
      <c r="EG7" s="38">
        <v>0.17</v>
      </c>
      <c r="EH7" s="38">
        <v>0</v>
      </c>
      <c r="EI7" s="38">
        <v>0.25</v>
      </c>
      <c r="EJ7" s="38">
        <v>0.13</v>
      </c>
      <c r="EK7" s="38">
        <v>0.26</v>
      </c>
      <c r="EL7" s="38">
        <v>0.24</v>
      </c>
      <c r="EM7" s="38">
        <v>0.27</v>
      </c>
      <c r="EN7" s="38">
        <v>0.27</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nansui34</cp:lastModifiedBy>
  <cp:lastPrinted>2019-01-31T05:45:55Z</cp:lastPrinted>
  <dcterms:created xsi:type="dcterms:W3CDTF">2018-12-03T08:36:14Z</dcterms:created>
  <dcterms:modified xsi:type="dcterms:W3CDTF">2019-01-31T06:07:31Z</dcterms:modified>
  <cp:category/>
</cp:coreProperties>
</file>