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I:\財務課財務係\経営比較分析\H29年度分\回答\"/>
    </mc:Choice>
  </mc:AlternateContent>
  <xr:revisionPtr revIDLastSave="0" documentId="10_ncr:8100000_{0CB5B9F9-D973-4F1B-8B60-82238B60EA30}" xr6:coauthVersionLast="34" xr6:coauthVersionMax="34" xr10:uidLastSave="{00000000-0000-0000-0000-000000000000}"/>
  <workbookProtection workbookAlgorithmName="SHA-512" workbookHashValue="yMyPLXgNTe+DbrgnPo+yaWIi/yrzhuonzfuVKZ3c1Awa+0YcO7UslTNbsgbzCPIRDIlkaAh3gDeyz5EzGyP17g==" workbookSaltValue="e2jeTYHI6QLLWbT6sroRx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<sst xmlns="http://schemas.openxmlformats.org/spreadsheetml/2006/main" count="232" uniqueCount="119">
  <si>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</si>
  <si>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</si>
  <si>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</si>
  <si>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</si>
  <si>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</si>
  <si>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</si>
  <si>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</si>
  <si>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</si>
  <si>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</si>
  <si>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</si>
  <si>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</si>
  <si>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</si>
  <si>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</si>
  <si>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</si>
  <si>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</si>
  <si>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</si>
  <si>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</si>
  <si>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</si>
  <si>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</si>
  <si>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</si>
  <si>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</si>
  <si>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</si>
  <si>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</si>
  <si>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</si>
  <si>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</si>
  <si>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</si>
  <si>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</si>
  <si>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</si>
  <si>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</si>
  <si>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</si>
  <si>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</si>
  <si>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</si>
  <si>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</si>
  <si>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</si>
  <si>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</si>
  <si>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</si>
  <si>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</si>
  <si>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</si>
  <si>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</si>
  <si>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</si>
  <si>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</si>
  <si>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</si>
  <si>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</si>
  <si>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</si>
  <si>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</si>
  <si>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</si>
  <si>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</si>
  <si>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</si>
  <si>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</si>
  <si>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</si>
  <si>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</si>
  <si>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</si>
  <si>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</si>
  <si>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</si>
  <si>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</si>
  <si>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</si>
  <si>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</si>
  <si>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</si>
  <si>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</si>
  <si>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</si>
  <si>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</si>
  <si>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</si>
  <si>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</si>
  <si>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</si>
  <si>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</si>
  <si>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</si>
  <si>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</si>
  <si>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</si>
  <si>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</si>
  <si>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</si>
  <si>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</si>
  <si>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</si>
  <si>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</si>
  <si>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</si>
  <si>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</si>
  <si>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</si>
  <si>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</si>
  <si>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</si>
  <si>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</si>
  <si>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</si>
  <si>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</si>
  <si>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</si>
  <si>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</si>
  <si>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</si>
  <si>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</si>
  <si>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</si>
  <si>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</si>
  <si>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</si>
  <si>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</si>
  <si>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</si>
  <si>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</si>
  <si>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</si>
  <si>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</si>
  <si>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</si>
  <si>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</si>
  <si>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</si>
  <si>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</si>
  <si>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</si>
  <si>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</si>
  <si>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</si>
  <si>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</si>
  <si>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</si>
  <si>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</si>
  <si>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</si>
  <si>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</si>
  <si>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</si>
  <si>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</si>
  <si>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</si>
  <si>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</si>
  <si>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</si>
  <si>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</si>
  <si>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</si>
  <si>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</si>
  <si>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</si>
  <si>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</si>
  <si>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</si>
  <si>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施設の長寿命化を進めていることもあり、年々上昇傾向にあります。今後もこうした傾向が続く見込みです。
②管路経年化率
　昭和40年代以降、市域の拡大等に対応するため、集中的に管路整備を進めてきたことから、今後も上昇する見込みです。
③管路更新率
　類似団体平均値を下回る水準にありますが、管路更新に当たっては、漏水事故の発生状況や管種及び埋設土壌等を勘案し、優先順位を見極めながら計画的に実施しています。</t>
    <phoneticPr fontId="16"/>
  </si>
  <si>
    <t>①経常収支比率
  類似団体平均値を下回っているものの100％を超えており、単年度収支は黒字で推移しています。
②累積欠損金比率
  欠損金を生じていないため0％で推移しています。
③流動比率
  類似団体平均値を下回っているものの100％を超えており、短期的な支払能力は確保できています。
④企業債残高対給水収益比率
  類似団体平均値を大きく上回っていますが、企業債残高の抑制に努めており、年々着実に低下しています。
⑤料金回収率
  平成26年度以降は、100％を超える水準で推移しており、給水に必要となる費用は水道料金で回収できています。
⑥給水原価
  類似団体平均値を下回る水準にあり、ほぼ横ばいで推移しています。
⑦施設利用率
 平成28年度は将来的な水需要の減少を踏まえ、一部、配水能力を減少させたことから上昇しましたが、配水量の減少に伴い、低下しています。
⑧有収率
  平成26年度は豪雨災害の影響により前年度比較で低下しましたが、平成27年度以降は再び上昇しています。</t>
    <rPh sb="220" eb="222">
      <t>ヘイセイ</t>
    </rPh>
    <rPh sb="224" eb="226">
      <t>ネンド</t>
    </rPh>
    <rPh sb="226" eb="228">
      <t>イコウ</t>
    </rPh>
    <rPh sb="235" eb="236">
      <t>コ</t>
    </rPh>
    <rPh sb="322" eb="324">
      <t>ヘイセイ</t>
    </rPh>
    <rPh sb="326" eb="328">
      <t>ネンド</t>
    </rPh>
    <rPh sb="329" eb="331">
      <t>ショウライ</t>
    </rPh>
    <rPh sb="331" eb="332">
      <t>テキ</t>
    </rPh>
    <rPh sb="333" eb="334">
      <t>ミズ</t>
    </rPh>
    <rPh sb="334" eb="336">
      <t>ジュヨウ</t>
    </rPh>
    <rPh sb="337" eb="339">
      <t>ゲンショウ</t>
    </rPh>
    <rPh sb="340" eb="341">
      <t>フ</t>
    </rPh>
    <rPh sb="344" eb="346">
      <t>イチブ</t>
    </rPh>
    <rPh sb="347" eb="349">
      <t>ハイスイ</t>
    </rPh>
    <rPh sb="349" eb="351">
      <t>ノウリョク</t>
    </rPh>
    <rPh sb="361" eb="363">
      <t>ジョウショウ</t>
    </rPh>
    <rPh sb="369" eb="371">
      <t>ハイスイ</t>
    </rPh>
    <rPh sb="371" eb="372">
      <t>リョウ</t>
    </rPh>
    <rPh sb="373" eb="375">
      <t>ゲンショウ</t>
    </rPh>
    <rPh sb="376" eb="377">
      <t>トモナ</t>
    </rPh>
    <rPh sb="379" eb="381">
      <t>テイカ</t>
    </rPh>
    <rPh sb="432" eb="434">
      <t>イコウ</t>
    </rPh>
    <rPh sb="435" eb="436">
      <t>フタタ</t>
    </rPh>
    <phoneticPr fontId="8"/>
  </si>
  <si>
    <t>　水道事業運営に当たっては、主要施策や健全経営推進のための取組を織り込んだ中期経営計画を策定し、基幹施設の更新・改良等を図りつつ、経営の効率化や企業債残高の削減などに努めています。
　経営面では、経常損益は黒字を維持していますが、有利子負債である企業債残高はいまだ高い水準にあることから、引き続き、財務体質の強化に取り組んでいく必要があります。
　施設面では、水道施設維持保全計画を策定し、施設の長寿命化により更新需要の抑制及び平準化を図っています。とりわけ管路については、漏水事故の発生状況や管種及び埋設土壌等を勘案しながら、計画的な更新等を実施しています。
　平成30年2月に、経営戦略として、広島市水道ビジョンを改定するとともに、中長期的な財政収支の見通しを記載した中期経営計画を策定しました。これに基づき、これまで以上に中長期的な視点に立った計画的な経営を推進し健全経営を維持していきます。</t>
    <rPh sb="1" eb="3">
      <t>スイドウ</t>
    </rPh>
    <rPh sb="3" eb="5">
      <t>ジギョウ</t>
    </rPh>
    <rPh sb="5" eb="7">
      <t>ウンエイ</t>
    </rPh>
    <rPh sb="8" eb="9">
      <t>ア</t>
    </rPh>
    <rPh sb="92" eb="94">
      <t>ケイエイ</t>
    </rPh>
    <rPh sb="94" eb="95">
      <t>メン</t>
    </rPh>
    <rPh sb="98" eb="100">
      <t>ケイジョウ</t>
    </rPh>
    <rPh sb="100" eb="102">
      <t>ソンエキ</t>
    </rPh>
    <rPh sb="103" eb="105">
      <t>クロジ</t>
    </rPh>
    <rPh sb="106" eb="108">
      <t>イジ</t>
    </rPh>
    <rPh sb="115" eb="116">
      <t>ユウ</t>
    </rPh>
    <rPh sb="116" eb="118">
      <t>リシ</t>
    </rPh>
    <rPh sb="118" eb="120">
      <t>フサイ</t>
    </rPh>
    <rPh sb="123" eb="125">
      <t>キギョウ</t>
    </rPh>
    <rPh sb="125" eb="126">
      <t>サイ</t>
    </rPh>
    <rPh sb="126" eb="128">
      <t>ザンダカ</t>
    </rPh>
    <rPh sb="132" eb="133">
      <t>タカ</t>
    </rPh>
    <rPh sb="134" eb="136">
      <t>スイジュン</t>
    </rPh>
    <rPh sb="144" eb="145">
      <t>ヒ</t>
    </rPh>
    <rPh sb="146" eb="147">
      <t>ツヅ</t>
    </rPh>
    <rPh sb="149" eb="151">
      <t>ザイム</t>
    </rPh>
    <rPh sb="151" eb="153">
      <t>タイシツ</t>
    </rPh>
    <rPh sb="154" eb="156">
      <t>キョウカ</t>
    </rPh>
    <rPh sb="157" eb="158">
      <t>ト</t>
    </rPh>
    <rPh sb="159" eb="160">
      <t>ク</t>
    </rPh>
    <rPh sb="164" eb="166">
      <t>ヒツヨウ</t>
    </rPh>
    <rPh sb="174" eb="177">
      <t>シセツメン</t>
    </rPh>
    <rPh sb="180" eb="182">
      <t>スイドウ</t>
    </rPh>
    <rPh sb="182" eb="184">
      <t>シセツ</t>
    </rPh>
    <rPh sb="184" eb="186">
      <t>イジ</t>
    </rPh>
    <rPh sb="186" eb="188">
      <t>ホゼン</t>
    </rPh>
    <rPh sb="188" eb="190">
      <t>ケイカク</t>
    </rPh>
    <rPh sb="191" eb="193">
      <t>サクテイ</t>
    </rPh>
    <rPh sb="195" eb="197">
      <t>シセツ</t>
    </rPh>
    <rPh sb="198" eb="199">
      <t>チョウ</t>
    </rPh>
    <rPh sb="199" eb="202">
      <t>ジュミョウカ</t>
    </rPh>
    <rPh sb="205" eb="207">
      <t>コウシン</t>
    </rPh>
    <rPh sb="207" eb="209">
      <t>ジュヨウ</t>
    </rPh>
    <rPh sb="210" eb="212">
      <t>ヨクセイ</t>
    </rPh>
    <rPh sb="212" eb="213">
      <t>オヨ</t>
    </rPh>
    <rPh sb="214" eb="217">
      <t>ヘイジュンカ</t>
    </rPh>
    <rPh sb="218" eb="219">
      <t>ハカ</t>
    </rPh>
    <rPh sb="229" eb="231">
      <t>カンロ</t>
    </rPh>
    <rPh sb="237" eb="239">
      <t>ロウスイ</t>
    </rPh>
    <rPh sb="239" eb="241">
      <t>ジコ</t>
    </rPh>
    <rPh sb="242" eb="244">
      <t>ハッセイ</t>
    </rPh>
    <rPh sb="244" eb="246">
      <t>ジョウキョウ</t>
    </rPh>
    <rPh sb="251" eb="253">
      <t>マイセツ</t>
    </rPh>
    <rPh sb="253" eb="255">
      <t>ドジョウ</t>
    </rPh>
    <rPh sb="255" eb="256">
      <t>トウ</t>
    </rPh>
    <rPh sb="257" eb="259">
      <t>カンアン</t>
    </rPh>
    <rPh sb="264" eb="267">
      <t>ケイカクテキ</t>
    </rPh>
    <rPh sb="268" eb="270">
      <t>コウシン</t>
    </rPh>
    <rPh sb="270" eb="271">
      <t>トウ</t>
    </rPh>
    <rPh sb="272" eb="274">
      <t>ジッシ</t>
    </rPh>
    <rPh sb="282" eb="284">
      <t>ヘイセイ</t>
    </rPh>
    <rPh sb="286" eb="287">
      <t>ネン</t>
    </rPh>
    <rPh sb="288" eb="289">
      <t>ツキ</t>
    </rPh>
    <rPh sb="291" eb="293">
      <t>ケイエイ</t>
    </rPh>
    <rPh sb="293" eb="295">
      <t>センリャク</t>
    </rPh>
    <rPh sb="299" eb="302">
      <t>ヒロシマシ</t>
    </rPh>
    <rPh sb="302" eb="304">
      <t>スイドウ</t>
    </rPh>
    <rPh sb="309" eb="311">
      <t>カイテイ</t>
    </rPh>
    <rPh sb="318" eb="319">
      <t>ナカ</t>
    </rPh>
    <rPh sb="319" eb="322">
      <t>チョウキテキ</t>
    </rPh>
    <rPh sb="323" eb="325">
      <t>ザイセイ</t>
    </rPh>
    <rPh sb="325" eb="327">
      <t>シュウシ</t>
    </rPh>
    <rPh sb="328" eb="330">
      <t>ミトオ</t>
    </rPh>
    <rPh sb="332" eb="334">
      <t>キサイ</t>
    </rPh>
    <rPh sb="336" eb="338">
      <t>チュウキ</t>
    </rPh>
    <rPh sb="338" eb="340">
      <t>ケイエイ</t>
    </rPh>
    <rPh sb="340" eb="342">
      <t>ケイカク</t>
    </rPh>
    <rPh sb="343" eb="345">
      <t>サクテイ</t>
    </rPh>
    <rPh sb="353" eb="354">
      <t>モト</t>
    </rPh>
    <rPh sb="361" eb="363">
      <t>イジョウ</t>
    </rPh>
    <rPh sb="364" eb="367">
      <t>チュウチョウキ</t>
    </rPh>
    <rPh sb="367" eb="368">
      <t>テキ</t>
    </rPh>
    <rPh sb="369" eb="371">
      <t>シテン</t>
    </rPh>
    <rPh sb="372" eb="373">
      <t>タ</t>
    </rPh>
    <rPh sb="375" eb="378">
      <t>ケイカクテキ</t>
    </rPh>
    <rPh sb="379" eb="381">
      <t>ケイエイ</t>
    </rPh>
    <rPh sb="382" eb="384">
      <t>スイシン</t>
    </rPh>
    <rPh sb="385" eb="387">
      <t>ケンゼン</t>
    </rPh>
    <rPh sb="387" eb="389">
      <t>ケイエイ</t>
    </rPh>
    <rPh sb="390" eb="392">
      <t>イジ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</si>
</sst>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Fill="1" applyBorder="1" applyAlignment="1" applyProtection="1">
      <alignment horizontal="left" vertical="top" wrapText="1"/>
      <protection locked="0"/>
    </xf>
    <xf numFmtId="0" fontId="17" fillId="0" borderId="0" xfId="2" applyFont="1" applyFill="1" applyBorder="1" applyAlignment="1" applyProtection="1">
      <alignment horizontal="left" vertical="top" wrapText="1"/>
      <protection locked="0"/>
    </xf>
    <xf numFmtId="0" fontId="17" fillId="0" borderId="10" xfId="2" applyFont="1" applyFill="1" applyBorder="1" applyAlignment="1" applyProtection="1">
      <alignment horizontal="left" vertical="top" wrapText="1"/>
      <protection locked="0"/>
    </xf>
    <xf numFmtId="0" fontId="17" fillId="0" borderId="11" xfId="2"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top" wrapText="1"/>
      <protection locked="0"/>
    </xf>
    <xf numFmtId="0" fontId="17" fillId="0" borderId="12"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0.52</c:v>
                </c:pt>
                <c:pt idx="1">
                  <c:v>0.54</c:v>
                </c:pt>
                <c:pt idx="2">
                  <c:v>0.48</c:v>
                </c:pt>
                <c:pt idx="3">
                  <c:v>0.63</c:v>
                </c:pt>
                <c:pt idx="4">
                  <c:v>0.57999999999999996</c:v>
                </c:pt>
              </c:numCache>
            </c:numRef>
          </c:val>
          <c:extLst>
            <c:ext xmlns:c16="http://schemas.microsoft.com/office/drawing/2014/chart" uri="{C3380CC4-5D6E-409C-BE32-E72D297353CC}">
              <c16:uniqueId val="{00000000-1F77-4FBE-A53F-EAA8D44F60BB}"/>
            </c:ext>
          </c:extLst>
        </c:ser>
        <c:dLbls>
          <c:showLegendKey val="0"/>
          <c:showVal val="0"/>
          <c:showCatName val="0"/>
          <c:showSerName val="0"/>
          <c:showPercent val="0"/>
          <c:showBubbleSize val="0"/>
        </c:dLbls>
        <c:gapWidth val="150"/>
        <c:axId val="406044280"/>
        <c:axId val="40604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c:ext xmlns:c16="http://schemas.microsoft.com/office/drawing/2014/chart" uri="{C3380CC4-5D6E-409C-BE32-E72D297353CC}">
              <c16:uniqueId val="{00000001-1F77-4FBE-A53F-EAA8D44F60BB}"/>
            </c:ext>
          </c:extLst>
        </c:ser>
        <c:dLbls>
          <c:showLegendKey val="0"/>
          <c:showVal val="0"/>
          <c:showCatName val="0"/>
          <c:showSerName val="0"/>
          <c:showPercent val="0"/>
          <c:showBubbleSize val="0"/>
        </c:dLbls>
        <c:marker val="1"/>
        <c:smooth val="0"/>
        <c:axId val="406044280"/>
        <c:axId val="406042320"/>
      </c:lineChart>
      <c:dateAx>
        <c:axId val="406044280"/>
        <c:scaling>
          <c:orientation val="minMax"/>
        </c:scaling>
        <c:delete val="1"/>
        <c:axPos val="b"/>
        <c:numFmt formatCode="ge" sourceLinked="1"/>
        <c:majorTickMark val="none"/>
        <c:minorTickMark val="none"/>
        <c:tickLblPos val="none"/>
        <c:crossAx val="406042320"/>
        <c:crosses val="autoZero"/>
        <c:auto val="1"/>
        <c:lblOffset val="100"/>
        <c:baseTimeUnit val="years"/>
      </c:dateAx>
      <c:valAx>
        <c:axId val="40604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4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59.88</c:v>
                </c:pt>
                <c:pt idx="1">
                  <c:v>59.38</c:v>
                </c:pt>
                <c:pt idx="2">
                  <c:v>59.07</c:v>
                </c:pt>
                <c:pt idx="3">
                  <c:v>59.25</c:v>
                </c:pt>
                <c:pt idx="4">
                  <c:v>59.12</c:v>
                </c:pt>
              </c:numCache>
            </c:numRef>
          </c:val>
          <c:extLst>
            <c:ext xmlns:c16="http://schemas.microsoft.com/office/drawing/2014/chart" uri="{C3380CC4-5D6E-409C-BE32-E72D297353CC}">
              <c16:uniqueId val="{00000000-D9E6-4BF2-A50A-B57738D8FBE0}"/>
            </c:ext>
          </c:extLst>
        </c:ser>
        <c:dLbls>
          <c:showLegendKey val="0"/>
          <c:showVal val="0"/>
          <c:showCatName val="0"/>
          <c:showSerName val="0"/>
          <c:showPercent val="0"/>
          <c:showBubbleSize val="0"/>
        </c:dLbls>
        <c:gapWidth val="150"/>
        <c:axId val="412373832"/>
        <c:axId val="41237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c:ext xmlns:c16="http://schemas.microsoft.com/office/drawing/2014/chart" uri="{C3380CC4-5D6E-409C-BE32-E72D297353CC}">
              <c16:uniqueId val="{00000001-D9E6-4BF2-A50A-B57738D8FBE0}"/>
            </c:ext>
          </c:extLst>
        </c:ser>
        <c:dLbls>
          <c:showLegendKey val="0"/>
          <c:showVal val="0"/>
          <c:showCatName val="0"/>
          <c:showSerName val="0"/>
          <c:showPercent val="0"/>
          <c:showBubbleSize val="0"/>
        </c:dLbls>
        <c:marker val="1"/>
        <c:smooth val="0"/>
        <c:axId val="412373832"/>
        <c:axId val="412374616"/>
      </c:lineChart>
      <c:dateAx>
        <c:axId val="412373832"/>
        <c:scaling>
          <c:orientation val="minMax"/>
        </c:scaling>
        <c:delete val="1"/>
        <c:axPos val="b"/>
        <c:numFmt formatCode="ge" sourceLinked="1"/>
        <c:majorTickMark val="none"/>
        <c:minorTickMark val="none"/>
        <c:tickLblPos val="none"/>
        <c:crossAx val="412374616"/>
        <c:crosses val="autoZero"/>
        <c:auto val="1"/>
        <c:lblOffset val="100"/>
        <c:baseTimeUnit val="years"/>
      </c:dateAx>
      <c:valAx>
        <c:axId val="41237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7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93.64</c:v>
                </c:pt>
                <c:pt idx="1">
                  <c:v>93.15</c:v>
                </c:pt>
                <c:pt idx="2">
                  <c:v>93.38</c:v>
                </c:pt>
                <c:pt idx="3">
                  <c:v>94.12</c:v>
                </c:pt>
                <c:pt idx="4">
                  <c:v>94.54</c:v>
                </c:pt>
              </c:numCache>
            </c:numRef>
          </c:val>
          <c:extLst>
            <c:ext xmlns:c16="http://schemas.microsoft.com/office/drawing/2014/chart" uri="{C3380CC4-5D6E-409C-BE32-E72D297353CC}">
              <c16:uniqueId val="{00000000-EEBC-40BB-BA30-A32F68B538D8}"/>
            </c:ext>
          </c:extLst>
        </c:ser>
        <c:dLbls>
          <c:showLegendKey val="0"/>
          <c:showVal val="0"/>
          <c:showCatName val="0"/>
          <c:showSerName val="0"/>
          <c:showPercent val="0"/>
          <c:showBubbleSize val="0"/>
        </c:dLbls>
        <c:gapWidth val="150"/>
        <c:axId val="411672352"/>
        <c:axId val="41167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c:ext xmlns:c16="http://schemas.microsoft.com/office/drawing/2014/chart" uri="{C3380CC4-5D6E-409C-BE32-E72D297353CC}">
              <c16:uniqueId val="{00000001-EEBC-40BB-BA30-A32F68B538D8}"/>
            </c:ext>
          </c:extLst>
        </c:ser>
        <c:dLbls>
          <c:showLegendKey val="0"/>
          <c:showVal val="0"/>
          <c:showCatName val="0"/>
          <c:showSerName val="0"/>
          <c:showPercent val="0"/>
          <c:showBubbleSize val="0"/>
        </c:dLbls>
        <c:marker val="1"/>
        <c:smooth val="0"/>
        <c:axId val="411672352"/>
        <c:axId val="411671960"/>
      </c:lineChart>
      <c:dateAx>
        <c:axId val="411672352"/>
        <c:scaling>
          <c:orientation val="minMax"/>
        </c:scaling>
        <c:delete val="1"/>
        <c:axPos val="b"/>
        <c:numFmt formatCode="ge" sourceLinked="1"/>
        <c:majorTickMark val="none"/>
        <c:minorTickMark val="none"/>
        <c:tickLblPos val="none"/>
        <c:crossAx val="411671960"/>
        <c:crosses val="autoZero"/>
        <c:auto val="1"/>
        <c:lblOffset val="100"/>
        <c:baseTimeUnit val="years"/>
      </c:dateAx>
      <c:valAx>
        <c:axId val="41167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106.32</c:v>
                </c:pt>
                <c:pt idx="1">
                  <c:v>112.03</c:v>
                </c:pt>
                <c:pt idx="2">
                  <c:v>110.52</c:v>
                </c:pt>
                <c:pt idx="3">
                  <c:v>110.85</c:v>
                </c:pt>
                <c:pt idx="4">
                  <c:v>109.85</c:v>
                </c:pt>
              </c:numCache>
            </c:numRef>
          </c:val>
          <c:extLst>
            <c:ext xmlns:c16="http://schemas.microsoft.com/office/drawing/2014/chart" uri="{C3380CC4-5D6E-409C-BE32-E72D297353CC}">
              <c16:uniqueId val="{00000000-5F26-45F0-A4ED-7B9E3A6AE29B}"/>
            </c:ext>
          </c:extLst>
        </c:ser>
        <c:dLbls>
          <c:showLegendKey val="0"/>
          <c:showVal val="0"/>
          <c:showCatName val="0"/>
          <c:showSerName val="0"/>
          <c:showPercent val="0"/>
          <c:showBubbleSize val="0"/>
        </c:dLbls>
        <c:gapWidth val="150"/>
        <c:axId val="415509992"/>
        <c:axId val="41550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c:ext xmlns:c16="http://schemas.microsoft.com/office/drawing/2014/chart" uri="{C3380CC4-5D6E-409C-BE32-E72D297353CC}">
              <c16:uniqueId val="{00000001-5F26-45F0-A4ED-7B9E3A6AE29B}"/>
            </c:ext>
          </c:extLst>
        </c:ser>
        <c:dLbls>
          <c:showLegendKey val="0"/>
          <c:showVal val="0"/>
          <c:showCatName val="0"/>
          <c:showSerName val="0"/>
          <c:showPercent val="0"/>
          <c:showBubbleSize val="0"/>
        </c:dLbls>
        <c:marker val="1"/>
        <c:smooth val="0"/>
        <c:axId val="415509992"/>
        <c:axId val="415508816"/>
      </c:lineChart>
      <c:dateAx>
        <c:axId val="415509992"/>
        <c:scaling>
          <c:orientation val="minMax"/>
        </c:scaling>
        <c:delete val="1"/>
        <c:axPos val="b"/>
        <c:numFmt formatCode="ge" sourceLinked="1"/>
        <c:majorTickMark val="none"/>
        <c:minorTickMark val="none"/>
        <c:tickLblPos val="none"/>
        <c:crossAx val="415508816"/>
        <c:crosses val="autoZero"/>
        <c:auto val="1"/>
        <c:lblOffset val="100"/>
        <c:baseTimeUnit val="years"/>
      </c:dateAx>
      <c:valAx>
        <c:axId val="41550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50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43.23</c:v>
                </c:pt>
                <c:pt idx="1">
                  <c:v>50.08</c:v>
                </c:pt>
                <c:pt idx="2">
                  <c:v>51.39</c:v>
                </c:pt>
                <c:pt idx="3">
                  <c:v>52.28</c:v>
                </c:pt>
                <c:pt idx="4">
                  <c:v>53</c:v>
                </c:pt>
              </c:numCache>
            </c:numRef>
          </c:val>
          <c:extLst>
            <c:ext xmlns:c16="http://schemas.microsoft.com/office/drawing/2014/chart" uri="{C3380CC4-5D6E-409C-BE32-E72D297353CC}">
              <c16:uniqueId val="{00000000-E591-43CE-87D4-C3CD1F99D63A}"/>
            </c:ext>
          </c:extLst>
        </c:ser>
        <c:dLbls>
          <c:showLegendKey val="0"/>
          <c:showVal val="0"/>
          <c:showCatName val="0"/>
          <c:showSerName val="0"/>
          <c:showPercent val="0"/>
          <c:showBubbleSize val="0"/>
        </c:dLbls>
        <c:gapWidth val="150"/>
        <c:axId val="415507248"/>
        <c:axId val="41550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c:ext xmlns:c16="http://schemas.microsoft.com/office/drawing/2014/chart" uri="{C3380CC4-5D6E-409C-BE32-E72D297353CC}">
              <c16:uniqueId val="{00000001-E591-43CE-87D4-C3CD1F99D63A}"/>
            </c:ext>
          </c:extLst>
        </c:ser>
        <c:dLbls>
          <c:showLegendKey val="0"/>
          <c:showVal val="0"/>
          <c:showCatName val="0"/>
          <c:showSerName val="0"/>
          <c:showPercent val="0"/>
          <c:showBubbleSize val="0"/>
        </c:dLbls>
        <c:marker val="1"/>
        <c:smooth val="0"/>
        <c:axId val="415507248"/>
        <c:axId val="415506856"/>
      </c:lineChart>
      <c:dateAx>
        <c:axId val="415507248"/>
        <c:scaling>
          <c:orientation val="minMax"/>
        </c:scaling>
        <c:delete val="1"/>
        <c:axPos val="b"/>
        <c:numFmt formatCode="ge" sourceLinked="1"/>
        <c:majorTickMark val="none"/>
        <c:minorTickMark val="none"/>
        <c:tickLblPos val="none"/>
        <c:crossAx val="415506856"/>
        <c:crosses val="autoZero"/>
        <c:auto val="1"/>
        <c:lblOffset val="100"/>
        <c:baseTimeUnit val="years"/>
      </c:dateAx>
      <c:valAx>
        <c:axId val="4155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0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13.91</c:v>
                </c:pt>
                <c:pt idx="1">
                  <c:v>15.13</c:v>
                </c:pt>
                <c:pt idx="2">
                  <c:v>16.91</c:v>
                </c:pt>
                <c:pt idx="3">
                  <c:v>18.649999999999999</c:v>
                </c:pt>
                <c:pt idx="4">
                  <c:v>20.37</c:v>
                </c:pt>
              </c:numCache>
            </c:numRef>
          </c:val>
          <c:extLst>
            <c:ext xmlns:c16="http://schemas.microsoft.com/office/drawing/2014/chart" uri="{C3380CC4-5D6E-409C-BE32-E72D297353CC}">
              <c16:uniqueId val="{00000000-AD86-41EC-BE4D-C0998C2DF0C5}"/>
            </c:ext>
          </c:extLst>
        </c:ser>
        <c:dLbls>
          <c:showLegendKey val="0"/>
          <c:showVal val="0"/>
          <c:showCatName val="0"/>
          <c:showSerName val="0"/>
          <c:showPercent val="0"/>
          <c:showBubbleSize val="0"/>
        </c:dLbls>
        <c:gapWidth val="150"/>
        <c:axId val="415509600"/>
        <c:axId val="4120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c:ext xmlns:c16="http://schemas.microsoft.com/office/drawing/2014/chart" uri="{C3380CC4-5D6E-409C-BE32-E72D297353CC}">
              <c16:uniqueId val="{00000001-AD86-41EC-BE4D-C0998C2DF0C5}"/>
            </c:ext>
          </c:extLst>
        </c:ser>
        <c:dLbls>
          <c:showLegendKey val="0"/>
          <c:showVal val="0"/>
          <c:showCatName val="0"/>
          <c:showSerName val="0"/>
          <c:showPercent val="0"/>
          <c:showBubbleSize val="0"/>
        </c:dLbls>
        <c:marker val="1"/>
        <c:smooth val="0"/>
        <c:axId val="415509600"/>
        <c:axId val="412037904"/>
      </c:lineChart>
      <c:dateAx>
        <c:axId val="415509600"/>
        <c:scaling>
          <c:orientation val="minMax"/>
        </c:scaling>
        <c:delete val="1"/>
        <c:axPos val="b"/>
        <c:numFmt formatCode="ge" sourceLinked="1"/>
        <c:majorTickMark val="none"/>
        <c:minorTickMark val="none"/>
        <c:tickLblPos val="none"/>
        <c:crossAx val="412037904"/>
        <c:crosses val="autoZero"/>
        <c:auto val="1"/>
        <c:lblOffset val="100"/>
        <c:baseTimeUnit val="years"/>
      </c:dateAx>
      <c:valAx>
        <c:axId val="41203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6D-440E-AE00-2E2B15AE206F}"/>
            </c:ext>
          </c:extLst>
        </c:ser>
        <c:dLbls>
          <c:showLegendKey val="0"/>
          <c:showVal val="0"/>
          <c:showCatName val="0"/>
          <c:showSerName val="0"/>
          <c:showPercent val="0"/>
          <c:showBubbleSize val="0"/>
        </c:dLbls>
        <c:gapWidth val="150"/>
        <c:axId val="412039080"/>
        <c:axId val="41203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6D-440E-AE00-2E2B15AE206F}"/>
            </c:ext>
          </c:extLst>
        </c:ser>
        <c:dLbls>
          <c:showLegendKey val="0"/>
          <c:showVal val="0"/>
          <c:showCatName val="0"/>
          <c:showSerName val="0"/>
          <c:showPercent val="0"/>
          <c:showBubbleSize val="0"/>
        </c:dLbls>
        <c:marker val="1"/>
        <c:smooth val="0"/>
        <c:axId val="412039080"/>
        <c:axId val="412035944"/>
      </c:lineChart>
      <c:dateAx>
        <c:axId val="412039080"/>
        <c:scaling>
          <c:orientation val="minMax"/>
        </c:scaling>
        <c:delete val="1"/>
        <c:axPos val="b"/>
        <c:numFmt formatCode="ge" sourceLinked="1"/>
        <c:majorTickMark val="none"/>
        <c:minorTickMark val="none"/>
        <c:tickLblPos val="none"/>
        <c:crossAx val="412035944"/>
        <c:crosses val="autoZero"/>
        <c:auto val="1"/>
        <c:lblOffset val="100"/>
        <c:baseTimeUnit val="years"/>
      </c:dateAx>
      <c:valAx>
        <c:axId val="412035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03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251.83</c:v>
                </c:pt>
                <c:pt idx="1">
                  <c:v>128.94</c:v>
                </c:pt>
                <c:pt idx="2">
                  <c:v>126.07</c:v>
                </c:pt>
                <c:pt idx="3">
                  <c:v>129.68</c:v>
                </c:pt>
                <c:pt idx="4">
                  <c:v>139.94</c:v>
                </c:pt>
              </c:numCache>
            </c:numRef>
          </c:val>
          <c:extLst>
            <c:ext xmlns:c16="http://schemas.microsoft.com/office/drawing/2014/chart" uri="{C3380CC4-5D6E-409C-BE32-E72D297353CC}">
              <c16:uniqueId val="{00000000-8DDC-4845-B463-B799610B2BF3}"/>
            </c:ext>
          </c:extLst>
        </c:ser>
        <c:dLbls>
          <c:showLegendKey val="0"/>
          <c:showVal val="0"/>
          <c:showCatName val="0"/>
          <c:showSerName val="0"/>
          <c:showPercent val="0"/>
          <c:showBubbleSize val="0"/>
        </c:dLbls>
        <c:gapWidth val="150"/>
        <c:axId val="412036728"/>
        <c:axId val="41203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c:ext xmlns:c16="http://schemas.microsoft.com/office/drawing/2014/chart" uri="{C3380CC4-5D6E-409C-BE32-E72D297353CC}">
              <c16:uniqueId val="{00000001-8DDC-4845-B463-B799610B2BF3}"/>
            </c:ext>
          </c:extLst>
        </c:ser>
        <c:dLbls>
          <c:showLegendKey val="0"/>
          <c:showVal val="0"/>
          <c:showCatName val="0"/>
          <c:showSerName val="0"/>
          <c:showPercent val="0"/>
          <c:showBubbleSize val="0"/>
        </c:dLbls>
        <c:marker val="1"/>
        <c:smooth val="0"/>
        <c:axId val="412036728"/>
        <c:axId val="412037512"/>
      </c:lineChart>
      <c:dateAx>
        <c:axId val="412036728"/>
        <c:scaling>
          <c:orientation val="minMax"/>
        </c:scaling>
        <c:delete val="1"/>
        <c:axPos val="b"/>
        <c:numFmt formatCode="ge" sourceLinked="1"/>
        <c:majorTickMark val="none"/>
        <c:minorTickMark val="none"/>
        <c:tickLblPos val="none"/>
        <c:crossAx val="412037512"/>
        <c:crosses val="autoZero"/>
        <c:auto val="1"/>
        <c:lblOffset val="100"/>
        <c:baseTimeUnit val="years"/>
      </c:dateAx>
      <c:valAx>
        <c:axId val="41203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03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418.47</c:v>
                </c:pt>
                <c:pt idx="1">
                  <c:v>411.25</c:v>
                </c:pt>
                <c:pt idx="2">
                  <c:v>399.52</c:v>
                </c:pt>
                <c:pt idx="3">
                  <c:v>388.5</c:v>
                </c:pt>
                <c:pt idx="4">
                  <c:v>375.77</c:v>
                </c:pt>
              </c:numCache>
            </c:numRef>
          </c:val>
          <c:extLst>
            <c:ext xmlns:c16="http://schemas.microsoft.com/office/drawing/2014/chart" uri="{C3380CC4-5D6E-409C-BE32-E72D297353CC}">
              <c16:uniqueId val="{00000000-5F5B-45E1-94EB-399B35B2F49E}"/>
            </c:ext>
          </c:extLst>
        </c:ser>
        <c:dLbls>
          <c:showLegendKey val="0"/>
          <c:showVal val="0"/>
          <c:showCatName val="0"/>
          <c:showSerName val="0"/>
          <c:showPercent val="0"/>
          <c:showBubbleSize val="0"/>
        </c:dLbls>
        <c:gapWidth val="150"/>
        <c:axId val="414420344"/>
        <c:axId val="4144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c:ext xmlns:c16="http://schemas.microsoft.com/office/drawing/2014/chart" uri="{C3380CC4-5D6E-409C-BE32-E72D297353CC}">
              <c16:uniqueId val="{00000001-5F5B-45E1-94EB-399B35B2F49E}"/>
            </c:ext>
          </c:extLst>
        </c:ser>
        <c:dLbls>
          <c:showLegendKey val="0"/>
          <c:showVal val="0"/>
          <c:showCatName val="0"/>
          <c:showSerName val="0"/>
          <c:showPercent val="0"/>
          <c:showBubbleSize val="0"/>
        </c:dLbls>
        <c:marker val="1"/>
        <c:smooth val="0"/>
        <c:axId val="414420344"/>
        <c:axId val="414422304"/>
      </c:lineChart>
      <c:dateAx>
        <c:axId val="414420344"/>
        <c:scaling>
          <c:orientation val="minMax"/>
        </c:scaling>
        <c:delete val="1"/>
        <c:axPos val="b"/>
        <c:numFmt formatCode="ge" sourceLinked="1"/>
        <c:majorTickMark val="none"/>
        <c:minorTickMark val="none"/>
        <c:tickLblPos val="none"/>
        <c:crossAx val="414422304"/>
        <c:crosses val="autoZero"/>
        <c:auto val="1"/>
        <c:lblOffset val="100"/>
        <c:baseTimeUnit val="years"/>
      </c:dateAx>
      <c:valAx>
        <c:axId val="41442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42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98.89</c:v>
                </c:pt>
                <c:pt idx="1">
                  <c:v>105.19</c:v>
                </c:pt>
                <c:pt idx="2">
                  <c:v>104.54</c:v>
                </c:pt>
                <c:pt idx="3">
                  <c:v>103.73</c:v>
                </c:pt>
                <c:pt idx="4">
                  <c:v>104.63</c:v>
                </c:pt>
              </c:numCache>
            </c:numRef>
          </c:val>
          <c:extLst>
            <c:ext xmlns:c16="http://schemas.microsoft.com/office/drawing/2014/chart" uri="{C3380CC4-5D6E-409C-BE32-E72D297353CC}">
              <c16:uniqueId val="{00000000-ED70-4D75-B570-7ED0CEE8927E}"/>
            </c:ext>
          </c:extLst>
        </c:ser>
        <c:dLbls>
          <c:showLegendKey val="0"/>
          <c:showVal val="0"/>
          <c:showCatName val="0"/>
          <c:showSerName val="0"/>
          <c:showPercent val="0"/>
          <c:showBubbleSize val="0"/>
        </c:dLbls>
        <c:gapWidth val="150"/>
        <c:axId val="414423872"/>
        <c:axId val="4144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c:ext xmlns:c16="http://schemas.microsoft.com/office/drawing/2014/chart" uri="{C3380CC4-5D6E-409C-BE32-E72D297353CC}">
              <c16:uniqueId val="{00000001-ED70-4D75-B570-7ED0CEE8927E}"/>
            </c:ext>
          </c:extLst>
        </c:ser>
        <c:dLbls>
          <c:showLegendKey val="0"/>
          <c:showVal val="0"/>
          <c:showCatName val="0"/>
          <c:showSerName val="0"/>
          <c:showPercent val="0"/>
          <c:showBubbleSize val="0"/>
        </c:dLbls>
        <c:marker val="1"/>
        <c:smooth val="0"/>
        <c:axId val="414423872"/>
        <c:axId val="414425440"/>
      </c:lineChart>
      <c:dateAx>
        <c:axId val="414423872"/>
        <c:scaling>
          <c:orientation val="minMax"/>
        </c:scaling>
        <c:delete val="1"/>
        <c:axPos val="b"/>
        <c:numFmt formatCode="ge" sourceLinked="1"/>
        <c:majorTickMark val="none"/>
        <c:minorTickMark val="none"/>
        <c:tickLblPos val="none"/>
        <c:crossAx val="414425440"/>
        <c:crosses val="autoZero"/>
        <c:auto val="1"/>
        <c:lblOffset val="100"/>
        <c:baseTimeUnit val="years"/>
      </c:dateAx>
      <c:valAx>
        <c:axId val="4144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153.44</c:v>
                </c:pt>
                <c:pt idx="1">
                  <c:v>143.25</c:v>
                </c:pt>
                <c:pt idx="2">
                  <c:v>144.01</c:v>
                </c:pt>
                <c:pt idx="3">
                  <c:v>144.88</c:v>
                </c:pt>
                <c:pt idx="4">
                  <c:v>143.44</c:v>
                </c:pt>
              </c:numCache>
            </c:numRef>
          </c:val>
          <c:extLst>
            <c:ext xmlns:c16="http://schemas.microsoft.com/office/drawing/2014/chart" uri="{C3380CC4-5D6E-409C-BE32-E72D297353CC}">
              <c16:uniqueId val="{00000000-3139-4776-A237-6F9BB7778E9D}"/>
            </c:ext>
          </c:extLst>
        </c:ser>
        <c:dLbls>
          <c:showLegendKey val="0"/>
          <c:showVal val="0"/>
          <c:showCatName val="0"/>
          <c:showSerName val="0"/>
          <c:showPercent val="0"/>
          <c:showBubbleSize val="0"/>
        </c:dLbls>
        <c:gapWidth val="150"/>
        <c:axId val="412376184"/>
        <c:axId val="41237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c:ext xmlns:c16="http://schemas.microsoft.com/office/drawing/2014/chart" uri="{C3380CC4-5D6E-409C-BE32-E72D297353CC}">
              <c16:uniqueId val="{00000001-3139-4776-A237-6F9BB7778E9D}"/>
            </c:ext>
          </c:extLst>
        </c:ser>
        <c:dLbls>
          <c:showLegendKey val="0"/>
          <c:showVal val="0"/>
          <c:showCatName val="0"/>
          <c:showSerName val="0"/>
          <c:showPercent val="0"/>
          <c:showBubbleSize val="0"/>
        </c:dLbls>
        <c:marker val="1"/>
        <c:smooth val="0"/>
        <c:axId val="412376184"/>
        <c:axId val="412374224"/>
      </c:lineChart>
      <c:dateAx>
        <c:axId val="412376184"/>
        <c:scaling>
          <c:orientation val="minMax"/>
        </c:scaling>
        <c:delete val="1"/>
        <c:axPos val="b"/>
        <c:numFmt formatCode="ge" sourceLinked="1"/>
        <c:majorTickMark val="none"/>
        <c:minorTickMark val="none"/>
        <c:tickLblPos val="none"/>
        <c:crossAx val="412374224"/>
        <c:crosses val="autoZero"/>
        <c:auto val="1"/>
        <c:lblOffset val="100"/>
        <c:baseTimeUnit val="years"/>
      </c:dateAx>
      <c:valAx>
        <c:axId val="41237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7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7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広島県　広島市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政令市等</v>
      </c>
      <c r="X8" s="88"/>
      <c r="Y8" s="88"/>
      <c r="Z8" s="88"/>
      <c r="AA8" s="88"/>
      <c r="AB8" s="88"/>
      <c r="AC8" s="88"/>
      <c r="AD8" s="88" t="str">
        <f>データ!$M$6</f>
        <v>自治体職員</v>
      </c>
      <c r="AE8" s="88"/>
      <c r="AF8" s="88"/>
      <c r="AG8" s="88"/>
      <c r="AH8" s="88"/>
      <c r="AI8" s="88"/>
      <c r="AJ8" s="88"/>
      <c r="AK8" s="4"/>
      <c r="AL8" s="76">
        <f>データ!$R$6</f>
        <v>1195327</v>
      </c>
      <c r="AM8" s="76"/>
      <c r="AN8" s="76"/>
      <c r="AO8" s="76"/>
      <c r="AP8" s="76"/>
      <c r="AQ8" s="76"/>
      <c r="AR8" s="76"/>
      <c r="AS8" s="76"/>
      <c r="AT8" s="72">
        <f>データ!$S$6</f>
        <v>906.68</v>
      </c>
      <c r="AU8" s="73"/>
      <c r="AV8" s="73"/>
      <c r="AW8" s="73"/>
      <c r="AX8" s="73"/>
      <c r="AY8" s="73"/>
      <c r="AZ8" s="73"/>
      <c r="BA8" s="73"/>
      <c r="BB8" s="75">
        <f>データ!$T$6</f>
        <v>1318.36</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63.75</v>
      </c>
      <c r="J10" s="73"/>
      <c r="K10" s="73"/>
      <c r="L10" s="73"/>
      <c r="M10" s="73"/>
      <c r="N10" s="73"/>
      <c r="O10" s="74"/>
      <c r="P10" s="75">
        <f>データ!$P$6</f>
        <v>97.75</v>
      </c>
      <c r="Q10" s="75"/>
      <c r="R10" s="75"/>
      <c r="S10" s="75"/>
      <c r="T10" s="75"/>
      <c r="U10" s="75"/>
      <c r="V10" s="75"/>
      <c r="W10" s="76">
        <f>データ!$Q$6</f>
        <v>2354</v>
      </c>
      <c r="X10" s="76"/>
      <c r="Y10" s="76"/>
      <c r="Z10" s="76"/>
      <c r="AA10" s="76"/>
      <c r="AB10" s="76"/>
      <c r="AC10" s="76"/>
      <c r="AD10" s="2"/>
      <c r="AE10" s="2"/>
      <c r="AF10" s="2"/>
      <c r="AG10" s="2"/>
      <c r="AH10" s="4"/>
      <c r="AI10" s="4"/>
      <c r="AJ10" s="4"/>
      <c r="AK10" s="4"/>
      <c r="AL10" s="76">
        <f>データ!$U$6</f>
        <v>1230576</v>
      </c>
      <c r="AM10" s="76"/>
      <c r="AN10" s="76"/>
      <c r="AO10" s="76"/>
      <c r="AP10" s="76"/>
      <c r="AQ10" s="76"/>
      <c r="AR10" s="76"/>
      <c r="AS10" s="76"/>
      <c r="AT10" s="72">
        <f>データ!$V$6</f>
        <v>272.26</v>
      </c>
      <c r="AU10" s="73"/>
      <c r="AV10" s="73"/>
      <c r="AW10" s="73"/>
      <c r="AX10" s="73"/>
      <c r="AY10" s="73"/>
      <c r="AZ10" s="73"/>
      <c r="BA10" s="73"/>
      <c r="BB10" s="75">
        <f>データ!$W$6</f>
        <v>4519.8599999999997</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117</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116</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QewhKL7NbBOBCBYFYROLJCiW6vvPAmetesCHheepP8ggCNzfDSJ+uWzyKRMpoHHjmHc95hRLLiX4EOFRg1ffQ==" saltValue="lDYPyvrB+VYszM2lR9oiu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35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64</v>
      </c>
      <c r="B4" s="30"/>
      <c r="C4" s="30"/>
      <c r="D4" s="30"/>
      <c r="E4" s="30"/>
      <c r="F4" s="30"/>
      <c r="G4" s="30"/>
      <c r="H4" s="96"/>
      <c r="I4" s="97"/>
      <c r="J4" s="97"/>
      <c r="K4" s="97"/>
      <c r="L4" s="97"/>
      <c r="M4" s="97"/>
      <c r="N4" s="97"/>
      <c r="O4" s="97"/>
      <c r="P4" s="97"/>
      <c r="Q4" s="97"/>
      <c r="R4" s="97"/>
      <c r="S4" s="97"/>
      <c r="T4" s="97"/>
      <c r="U4" s="97"/>
      <c r="V4" s="97"/>
      <c r="W4" s="98"/>
      <c r="X4" s="92" t="s">
        <v>65</v>
      </c>
      <c r="Y4" s="92"/>
      <c r="Z4" s="92"/>
      <c r="AA4" s="92"/>
      <c r="AB4" s="92"/>
      <c r="AC4" s="92"/>
      <c r="AD4" s="92"/>
      <c r="AE4" s="92"/>
      <c r="AF4" s="92"/>
      <c r="AG4" s="92"/>
      <c r="AH4" s="92"/>
      <c r="AI4" s="92" t="s">
        <v>66</v>
      </c>
      <c r="AJ4" s="92"/>
      <c r="AK4" s="92"/>
      <c r="AL4" s="92"/>
      <c r="AM4" s="92"/>
      <c r="AN4" s="92"/>
      <c r="AO4" s="92"/>
      <c r="AP4" s="92"/>
      <c r="AQ4" s="92"/>
      <c r="AR4" s="92"/>
      <c r="AS4" s="92"/>
      <c r="AT4" s="92" t="s">
        <v>67</v>
      </c>
      <c r="AU4" s="92"/>
      <c r="AV4" s="92"/>
      <c r="AW4" s="92"/>
      <c r="AX4" s="92"/>
      <c r="AY4" s="92"/>
      <c r="AZ4" s="92"/>
      <c r="BA4" s="92"/>
      <c r="BB4" s="92"/>
      <c r="BC4" s="92"/>
      <c r="BD4" s="92"/>
      <c r="BE4" s="92" t="s">
        <v>68</v>
      </c>
      <c r="BF4" s="92"/>
      <c r="BG4" s="92"/>
      <c r="BH4" s="92"/>
      <c r="BI4" s="92"/>
      <c r="BJ4" s="92"/>
      <c r="BK4" s="92"/>
      <c r="BL4" s="92"/>
      <c r="BM4" s="92"/>
      <c r="BN4" s="92"/>
      <c r="BO4" s="92"/>
      <c r="BP4" s="92" t="s">
        <v>69</v>
      </c>
      <c r="BQ4" s="92"/>
      <c r="BR4" s="92"/>
      <c r="BS4" s="92"/>
      <c r="BT4" s="92"/>
      <c r="BU4" s="92"/>
      <c r="BV4" s="92"/>
      <c r="BW4" s="92"/>
      <c r="BX4" s="92"/>
      <c r="BY4" s="92"/>
      <c r="BZ4" s="92"/>
      <c r="CA4" s="92" t="s">
        <v>70</v>
      </c>
      <c r="CB4" s="92"/>
      <c r="CC4" s="92"/>
      <c r="CD4" s="92"/>
      <c r="CE4" s="92"/>
      <c r="CF4" s="92"/>
      <c r="CG4" s="92"/>
      <c r="CH4" s="92"/>
      <c r="CI4" s="92"/>
      <c r="CJ4" s="92"/>
      <c r="CK4" s="92"/>
      <c r="CL4" s="92" t="s">
        <v>71</v>
      </c>
      <c r="CM4" s="92"/>
      <c r="CN4" s="92"/>
      <c r="CO4" s="92"/>
      <c r="CP4" s="92"/>
      <c r="CQ4" s="92"/>
      <c r="CR4" s="92"/>
      <c r="CS4" s="92"/>
      <c r="CT4" s="92"/>
      <c r="CU4" s="92"/>
      <c r="CV4" s="92"/>
      <c r="CW4" s="92" t="s">
        <v>72</v>
      </c>
      <c r="CX4" s="92"/>
      <c r="CY4" s="92"/>
      <c r="CZ4" s="92"/>
      <c r="DA4" s="92"/>
      <c r="DB4" s="92"/>
      <c r="DC4" s="92"/>
      <c r="DD4" s="92"/>
      <c r="DE4" s="92"/>
      <c r="DF4" s="92"/>
      <c r="DG4" s="92"/>
      <c r="DH4" s="92" t="s">
        <v>73</v>
      </c>
      <c r="DI4" s="92"/>
      <c r="DJ4" s="92"/>
      <c r="DK4" s="92"/>
      <c r="DL4" s="92"/>
      <c r="DM4" s="92"/>
      <c r="DN4" s="92"/>
      <c r="DO4" s="92"/>
      <c r="DP4" s="92"/>
      <c r="DQ4" s="92"/>
      <c r="DR4" s="92"/>
      <c r="DS4" s="92" t="s">
        <v>74</v>
      </c>
      <c r="DT4" s="92"/>
      <c r="DU4" s="92"/>
      <c r="DV4" s="92"/>
      <c r="DW4" s="92"/>
      <c r="DX4" s="92"/>
      <c r="DY4" s="92"/>
      <c r="DZ4" s="92"/>
      <c r="EA4" s="92"/>
      <c r="EB4" s="92"/>
      <c r="EC4" s="92"/>
      <c r="ED4" s="92" t="s">
        <v>75</v>
      </c>
      <c r="EE4" s="92"/>
      <c r="EF4" s="92"/>
      <c r="EG4" s="92"/>
      <c r="EH4" s="92"/>
      <c r="EI4" s="92"/>
      <c r="EJ4" s="92"/>
      <c r="EK4" s="92"/>
      <c r="EL4" s="92"/>
      <c r="EM4" s="92"/>
      <c r="EN4" s="92"/>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341002</v>
      </c>
      <c r="D6" s="33">
        <f t="shared" si="3"/>
        <v>46</v>
      </c>
      <c r="E6" s="33">
        <f t="shared" si="3"/>
        <v>1</v>
      </c>
      <c r="F6" s="33">
        <f t="shared" si="3"/>
        <v>0</v>
      </c>
      <c r="G6" s="33">
        <f t="shared" si="3"/>
        <v>1</v>
      </c>
      <c r="H6" s="33" t="str">
        <f t="shared" si="3"/>
        <v>広島県　広島市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63.75</v>
      </c>
      <c r="P6" s="34">
        <f t="shared" si="3"/>
        <v>97.75</v>
      </c>
      <c r="Q6" s="34">
        <f t="shared" si="3"/>
        <v>2354</v>
      </c>
      <c r="R6" s="34">
        <f t="shared" si="3"/>
        <v>1195327</v>
      </c>
      <c r="S6" s="34">
        <f t="shared" si="3"/>
        <v>906.68</v>
      </c>
      <c r="T6" s="34">
        <f t="shared" si="3"/>
        <v>1318.36</v>
      </c>
      <c r="U6" s="34">
        <f t="shared" si="3"/>
        <v>1230576</v>
      </c>
      <c r="V6" s="34">
        <f t="shared" si="3"/>
        <v>272.26</v>
      </c>
      <c r="W6" s="34">
        <f t="shared" si="3"/>
        <v>4519.8599999999997</v>
      </c>
      <c r="X6" s="35">
        <f>IF(X7="",NA(),X7)</f>
        <v>106.32</v>
      </c>
      <c r="Y6" s="35">
        <f t="shared" ref="Y6:AG6" si="4">IF(Y7="",NA(),Y7)</f>
        <v>112.03</v>
      </c>
      <c r="Z6" s="35">
        <f t="shared" si="4"/>
        <v>110.52</v>
      </c>
      <c r="AA6" s="35">
        <f t="shared" si="4"/>
        <v>110.85</v>
      </c>
      <c r="AB6" s="35">
        <f t="shared" si="4"/>
        <v>109.85</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251.83</v>
      </c>
      <c r="AU6" s="35">
        <f t="shared" ref="AU6:BC6" si="6">IF(AU7="",NA(),AU7)</f>
        <v>128.94</v>
      </c>
      <c r="AV6" s="35">
        <f t="shared" si="6"/>
        <v>126.07</v>
      </c>
      <c r="AW6" s="35">
        <f t="shared" si="6"/>
        <v>129.68</v>
      </c>
      <c r="AX6" s="35">
        <f t="shared" si="6"/>
        <v>139.94</v>
      </c>
      <c r="AY6" s="35">
        <f t="shared" si="6"/>
        <v>295.06</v>
      </c>
      <c r="AZ6" s="35">
        <f t="shared" si="6"/>
        <v>178.43</v>
      </c>
      <c r="BA6" s="35">
        <f t="shared" si="6"/>
        <v>168.99</v>
      </c>
      <c r="BB6" s="35">
        <f t="shared" si="6"/>
        <v>159.12</v>
      </c>
      <c r="BC6" s="35">
        <f t="shared" si="6"/>
        <v>169.68</v>
      </c>
      <c r="BD6" s="34" t="str">
        <f>IF(BD7="","",IF(BD7="-","【-】","【"&amp;SUBSTITUTE(TEXT(BD7,"#,##0.00"),"-","△")&amp;"】"))</f>
        <v>【264.34】</v>
      </c>
      <c r="BE6" s="35">
        <f>IF(BE7="",NA(),BE7)</f>
        <v>418.47</v>
      </c>
      <c r="BF6" s="35">
        <f t="shared" ref="BF6:BN6" si="7">IF(BF7="",NA(),BF7)</f>
        <v>411.25</v>
      </c>
      <c r="BG6" s="35">
        <f t="shared" si="7"/>
        <v>399.52</v>
      </c>
      <c r="BH6" s="35">
        <f t="shared" si="7"/>
        <v>388.5</v>
      </c>
      <c r="BI6" s="35">
        <f t="shared" si="7"/>
        <v>375.77</v>
      </c>
      <c r="BJ6" s="35">
        <f t="shared" si="7"/>
        <v>226.55</v>
      </c>
      <c r="BK6" s="35">
        <f t="shared" si="7"/>
        <v>220.35</v>
      </c>
      <c r="BL6" s="35">
        <f t="shared" si="7"/>
        <v>212.16</v>
      </c>
      <c r="BM6" s="35">
        <f t="shared" si="7"/>
        <v>206.16</v>
      </c>
      <c r="BN6" s="35">
        <f t="shared" si="7"/>
        <v>203.63</v>
      </c>
      <c r="BO6" s="34" t="str">
        <f>IF(BO7="","",IF(BO7="-","【-】","【"&amp;SUBSTITUTE(TEXT(BO7,"#,##0.00"),"-","△")&amp;"】"))</f>
        <v>【274.27】</v>
      </c>
      <c r="BP6" s="35">
        <f>IF(BP7="",NA(),BP7)</f>
        <v>98.89</v>
      </c>
      <c r="BQ6" s="35">
        <f t="shared" ref="BQ6:BY6" si="8">IF(BQ7="",NA(),BQ7)</f>
        <v>105.19</v>
      </c>
      <c r="BR6" s="35">
        <f t="shared" si="8"/>
        <v>104.54</v>
      </c>
      <c r="BS6" s="35">
        <f t="shared" si="8"/>
        <v>103.73</v>
      </c>
      <c r="BT6" s="35">
        <f t="shared" si="8"/>
        <v>104.63</v>
      </c>
      <c r="BU6" s="35">
        <f t="shared" si="8"/>
        <v>99.53</v>
      </c>
      <c r="BV6" s="35">
        <f t="shared" si="8"/>
        <v>104.05</v>
      </c>
      <c r="BW6" s="35">
        <f t="shared" si="8"/>
        <v>104.16</v>
      </c>
      <c r="BX6" s="35">
        <f t="shared" si="8"/>
        <v>104.03</v>
      </c>
      <c r="BY6" s="35">
        <f t="shared" si="8"/>
        <v>103.04</v>
      </c>
      <c r="BZ6" s="34" t="str">
        <f>IF(BZ7="","",IF(BZ7="-","【-】","【"&amp;SUBSTITUTE(TEXT(BZ7,"#,##0.00"),"-","△")&amp;"】"))</f>
        <v>【104.36】</v>
      </c>
      <c r="CA6" s="35">
        <f>IF(CA7="",NA(),CA7)</f>
        <v>153.44</v>
      </c>
      <c r="CB6" s="35">
        <f t="shared" ref="CB6:CJ6" si="9">IF(CB7="",NA(),CB7)</f>
        <v>143.25</v>
      </c>
      <c r="CC6" s="35">
        <f t="shared" si="9"/>
        <v>144.01</v>
      </c>
      <c r="CD6" s="35">
        <f t="shared" si="9"/>
        <v>144.88</v>
      </c>
      <c r="CE6" s="35">
        <f t="shared" si="9"/>
        <v>143.44</v>
      </c>
      <c r="CF6" s="35">
        <f t="shared" si="9"/>
        <v>179.62</v>
      </c>
      <c r="CG6" s="35">
        <f t="shared" si="9"/>
        <v>171.57</v>
      </c>
      <c r="CH6" s="35">
        <f t="shared" si="9"/>
        <v>171.29</v>
      </c>
      <c r="CI6" s="35">
        <f t="shared" si="9"/>
        <v>171.54</v>
      </c>
      <c r="CJ6" s="35">
        <f t="shared" si="9"/>
        <v>173</v>
      </c>
      <c r="CK6" s="34" t="str">
        <f>IF(CK7="","",IF(CK7="-","【-】","【"&amp;SUBSTITUTE(TEXT(CK7,"#,##0.00"),"-","△")&amp;"】"))</f>
        <v>【165.71】</v>
      </c>
      <c r="CL6" s="35">
        <f>IF(CL7="",NA(),CL7)</f>
        <v>59.88</v>
      </c>
      <c r="CM6" s="35">
        <f t="shared" ref="CM6:CU6" si="10">IF(CM7="",NA(),CM7)</f>
        <v>59.38</v>
      </c>
      <c r="CN6" s="35">
        <f t="shared" si="10"/>
        <v>59.07</v>
      </c>
      <c r="CO6" s="35">
        <f t="shared" si="10"/>
        <v>59.25</v>
      </c>
      <c r="CP6" s="35">
        <f t="shared" si="10"/>
        <v>59.12</v>
      </c>
      <c r="CQ6" s="35">
        <f t="shared" si="10"/>
        <v>59.6</v>
      </c>
      <c r="CR6" s="35">
        <f t="shared" si="10"/>
        <v>58.97</v>
      </c>
      <c r="CS6" s="35">
        <f t="shared" si="10"/>
        <v>58.67</v>
      </c>
      <c r="CT6" s="35">
        <f t="shared" si="10"/>
        <v>59</v>
      </c>
      <c r="CU6" s="35">
        <f t="shared" si="10"/>
        <v>59.36</v>
      </c>
      <c r="CV6" s="34" t="str">
        <f>IF(CV7="","",IF(CV7="-","【-】","【"&amp;SUBSTITUTE(TEXT(CV7,"#,##0.00"),"-","△")&amp;"】"))</f>
        <v>【60.41】</v>
      </c>
      <c r="CW6" s="35">
        <f>IF(CW7="",NA(),CW7)</f>
        <v>93.64</v>
      </c>
      <c r="CX6" s="35">
        <f t="shared" ref="CX6:DF6" si="11">IF(CX7="",NA(),CX7)</f>
        <v>93.15</v>
      </c>
      <c r="CY6" s="35">
        <f t="shared" si="11"/>
        <v>93.38</v>
      </c>
      <c r="CZ6" s="35">
        <f t="shared" si="11"/>
        <v>94.12</v>
      </c>
      <c r="DA6" s="35">
        <f t="shared" si="11"/>
        <v>94.54</v>
      </c>
      <c r="DB6" s="35">
        <f t="shared" si="11"/>
        <v>93.22</v>
      </c>
      <c r="DC6" s="35">
        <f t="shared" si="11"/>
        <v>92.91</v>
      </c>
      <c r="DD6" s="35">
        <f t="shared" si="11"/>
        <v>93.36</v>
      </c>
      <c r="DE6" s="35">
        <f t="shared" si="11"/>
        <v>93.69</v>
      </c>
      <c r="DF6" s="35">
        <f t="shared" si="11"/>
        <v>93.82</v>
      </c>
      <c r="DG6" s="34" t="str">
        <f>IF(DG7="","",IF(DG7="-","【-】","【"&amp;SUBSTITUTE(TEXT(DG7,"#,##0.00"),"-","△")&amp;"】"))</f>
        <v>【89.93】</v>
      </c>
      <c r="DH6" s="35">
        <f>IF(DH7="",NA(),DH7)</f>
        <v>43.23</v>
      </c>
      <c r="DI6" s="35">
        <f t="shared" ref="DI6:DQ6" si="12">IF(DI7="",NA(),DI7)</f>
        <v>50.08</v>
      </c>
      <c r="DJ6" s="35">
        <f t="shared" si="12"/>
        <v>51.39</v>
      </c>
      <c r="DK6" s="35">
        <f t="shared" si="12"/>
        <v>52.28</v>
      </c>
      <c r="DL6" s="35">
        <f t="shared" si="12"/>
        <v>53</v>
      </c>
      <c r="DM6" s="35">
        <f t="shared" si="12"/>
        <v>45.85</v>
      </c>
      <c r="DN6" s="35">
        <f t="shared" si="12"/>
        <v>46.73</v>
      </c>
      <c r="DO6" s="35">
        <f t="shared" si="12"/>
        <v>47.39</v>
      </c>
      <c r="DP6" s="35">
        <f t="shared" si="12"/>
        <v>48.05</v>
      </c>
      <c r="DQ6" s="35">
        <f t="shared" si="12"/>
        <v>48.64</v>
      </c>
      <c r="DR6" s="34" t="str">
        <f>IF(DR7="","",IF(DR7="-","【-】","【"&amp;SUBSTITUTE(TEXT(DR7,"#,##0.00"),"-","△")&amp;"】"))</f>
        <v>【48.12】</v>
      </c>
      <c r="DS6" s="35">
        <f>IF(DS7="",NA(),DS7)</f>
        <v>13.91</v>
      </c>
      <c r="DT6" s="35">
        <f t="shared" ref="DT6:EB6" si="13">IF(DT7="",NA(),DT7)</f>
        <v>15.13</v>
      </c>
      <c r="DU6" s="35">
        <f t="shared" si="13"/>
        <v>16.91</v>
      </c>
      <c r="DV6" s="35">
        <f t="shared" si="13"/>
        <v>18.649999999999999</v>
      </c>
      <c r="DW6" s="35">
        <f t="shared" si="13"/>
        <v>20.37</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0.52</v>
      </c>
      <c r="EE6" s="35">
        <f t="shared" ref="EE6:EM6" si="14">IF(EE7="",NA(),EE7)</f>
        <v>0.54</v>
      </c>
      <c r="EF6" s="35">
        <f t="shared" si="14"/>
        <v>0.48</v>
      </c>
      <c r="EG6" s="35">
        <f t="shared" si="14"/>
        <v>0.63</v>
      </c>
      <c r="EH6" s="35">
        <f t="shared" si="14"/>
        <v>0.57999999999999996</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341002</v>
      </c>
      <c r="D7" s="37">
        <v>46</v>
      </c>
      <c r="E7" s="37">
        <v>1</v>
      </c>
      <c r="F7" s="37">
        <v>0</v>
      </c>
      <c r="G7" s="37">
        <v>1</v>
      </c>
      <c r="H7" s="37" t="s">
        <v>104</v>
      </c>
      <c r="I7" s="37" t="s">
        <v>105</v>
      </c>
      <c r="J7" s="37" t="s">
        <v>106</v>
      </c>
      <c r="K7" s="37" t="s">
        <v>107</v>
      </c>
      <c r="L7" s="37" t="s">
        <v>108</v>
      </c>
      <c r="M7" s="37" t="s">
        <v>109</v>
      </c>
      <c r="N7" s="38" t="s">
        <v>110</v>
      </c>
      <c r="O7" s="38">
        <v>63.75</v>
      </c>
      <c r="P7" s="38">
        <v>97.75</v>
      </c>
      <c r="Q7" s="38">
        <v>2354</v>
      </c>
      <c r="R7" s="38">
        <v>1195327</v>
      </c>
      <c r="S7" s="38">
        <v>906.68</v>
      </c>
      <c r="T7" s="38">
        <v>1318.36</v>
      </c>
      <c r="U7" s="38">
        <v>1230576</v>
      </c>
      <c r="V7" s="38">
        <v>272.26</v>
      </c>
      <c r="W7" s="38">
        <v>4519.8599999999997</v>
      </c>
      <c r="X7" s="38">
        <v>106.32</v>
      </c>
      <c r="Y7" s="38">
        <v>112.03</v>
      </c>
      <c r="Z7" s="38">
        <v>110.52</v>
      </c>
      <c r="AA7" s="38">
        <v>110.85</v>
      </c>
      <c r="AB7" s="38">
        <v>109.85</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251.83</v>
      </c>
      <c r="AU7" s="38">
        <v>128.94</v>
      </c>
      <c r="AV7" s="38">
        <v>126.07</v>
      </c>
      <c r="AW7" s="38">
        <v>129.68</v>
      </c>
      <c r="AX7" s="38">
        <v>139.94</v>
      </c>
      <c r="AY7" s="38">
        <v>295.06</v>
      </c>
      <c r="AZ7" s="38">
        <v>178.43</v>
      </c>
      <c r="BA7" s="38">
        <v>168.99</v>
      </c>
      <c r="BB7" s="38">
        <v>159.12</v>
      </c>
      <c r="BC7" s="38">
        <v>169.68</v>
      </c>
      <c r="BD7" s="38">
        <v>264.33999999999997</v>
      </c>
      <c r="BE7" s="38">
        <v>418.47</v>
      </c>
      <c r="BF7" s="38">
        <v>411.25</v>
      </c>
      <c r="BG7" s="38">
        <v>399.52</v>
      </c>
      <c r="BH7" s="38">
        <v>388.5</v>
      </c>
      <c r="BI7" s="38">
        <v>375.77</v>
      </c>
      <c r="BJ7" s="38">
        <v>226.55</v>
      </c>
      <c r="BK7" s="38">
        <v>220.35</v>
      </c>
      <c r="BL7" s="38">
        <v>212.16</v>
      </c>
      <c r="BM7" s="38">
        <v>206.16</v>
      </c>
      <c r="BN7" s="38">
        <v>203.63</v>
      </c>
      <c r="BO7" s="38">
        <v>274.27</v>
      </c>
      <c r="BP7" s="38">
        <v>98.89</v>
      </c>
      <c r="BQ7" s="38">
        <v>105.19</v>
      </c>
      <c r="BR7" s="38">
        <v>104.54</v>
      </c>
      <c r="BS7" s="38">
        <v>103.73</v>
      </c>
      <c r="BT7" s="38">
        <v>104.63</v>
      </c>
      <c r="BU7" s="38">
        <v>99.53</v>
      </c>
      <c r="BV7" s="38">
        <v>104.05</v>
      </c>
      <c r="BW7" s="38">
        <v>104.16</v>
      </c>
      <c r="BX7" s="38">
        <v>104.03</v>
      </c>
      <c r="BY7" s="38">
        <v>103.04</v>
      </c>
      <c r="BZ7" s="38">
        <v>104.36</v>
      </c>
      <c r="CA7" s="38">
        <v>153.44</v>
      </c>
      <c r="CB7" s="38">
        <v>143.25</v>
      </c>
      <c r="CC7" s="38">
        <v>144.01</v>
      </c>
      <c r="CD7" s="38">
        <v>144.88</v>
      </c>
      <c r="CE7" s="38">
        <v>143.44</v>
      </c>
      <c r="CF7" s="38">
        <v>179.62</v>
      </c>
      <c r="CG7" s="38">
        <v>171.57</v>
      </c>
      <c r="CH7" s="38">
        <v>171.29</v>
      </c>
      <c r="CI7" s="38">
        <v>171.54</v>
      </c>
      <c r="CJ7" s="38">
        <v>173</v>
      </c>
      <c r="CK7" s="38">
        <v>165.71</v>
      </c>
      <c r="CL7" s="38">
        <v>59.88</v>
      </c>
      <c r="CM7" s="38">
        <v>59.38</v>
      </c>
      <c r="CN7" s="38">
        <v>59.07</v>
      </c>
      <c r="CO7" s="38">
        <v>59.25</v>
      </c>
      <c r="CP7" s="38">
        <v>59.12</v>
      </c>
      <c r="CQ7" s="38">
        <v>59.6</v>
      </c>
      <c r="CR7" s="38">
        <v>58.97</v>
      </c>
      <c r="CS7" s="38">
        <v>58.67</v>
      </c>
      <c r="CT7" s="38">
        <v>59</v>
      </c>
      <c r="CU7" s="38">
        <v>59.36</v>
      </c>
      <c r="CV7" s="38">
        <v>60.41</v>
      </c>
      <c r="CW7" s="38">
        <v>93.64</v>
      </c>
      <c r="CX7" s="38">
        <v>93.15</v>
      </c>
      <c r="CY7" s="38">
        <v>93.38</v>
      </c>
      <c r="CZ7" s="38">
        <v>94.12</v>
      </c>
      <c r="DA7" s="38">
        <v>94.54</v>
      </c>
      <c r="DB7" s="38">
        <v>93.22</v>
      </c>
      <c r="DC7" s="38">
        <v>92.91</v>
      </c>
      <c r="DD7" s="38">
        <v>93.36</v>
      </c>
      <c r="DE7" s="38">
        <v>93.69</v>
      </c>
      <c r="DF7" s="38">
        <v>93.82</v>
      </c>
      <c r="DG7" s="38">
        <v>89.93</v>
      </c>
      <c r="DH7" s="38">
        <v>43.23</v>
      </c>
      <c r="DI7" s="38">
        <v>50.08</v>
      </c>
      <c r="DJ7" s="38">
        <v>51.39</v>
      </c>
      <c r="DK7" s="38">
        <v>52.28</v>
      </c>
      <c r="DL7" s="38">
        <v>53</v>
      </c>
      <c r="DM7" s="38">
        <v>45.85</v>
      </c>
      <c r="DN7" s="38">
        <v>46.73</v>
      </c>
      <c r="DO7" s="38">
        <v>47.39</v>
      </c>
      <c r="DP7" s="38">
        <v>48.05</v>
      </c>
      <c r="DQ7" s="38">
        <v>48.64</v>
      </c>
      <c r="DR7" s="38">
        <v>48.12</v>
      </c>
      <c r="DS7" s="38">
        <v>13.91</v>
      </c>
      <c r="DT7" s="38">
        <v>15.13</v>
      </c>
      <c r="DU7" s="38">
        <v>16.91</v>
      </c>
      <c r="DV7" s="38">
        <v>18.649999999999999</v>
      </c>
      <c r="DW7" s="38">
        <v>20.37</v>
      </c>
      <c r="DX7" s="38">
        <v>13.95</v>
      </c>
      <c r="DY7" s="38">
        <v>15.33</v>
      </c>
      <c r="DZ7" s="38">
        <v>16.739999999999998</v>
      </c>
      <c r="EA7" s="38">
        <v>17.97</v>
      </c>
      <c r="EB7" s="38">
        <v>19.95</v>
      </c>
      <c r="EC7" s="38">
        <v>15.89</v>
      </c>
      <c r="ED7" s="38">
        <v>0.52</v>
      </c>
      <c r="EE7" s="38">
        <v>0.54</v>
      </c>
      <c r="EF7" s="38">
        <v>0.48</v>
      </c>
      <c r="EG7" s="38">
        <v>0.63</v>
      </c>
      <c r="EH7" s="38">
        <v>0.57999999999999996</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國弘 崇</cp:lastModifiedBy>
  <cp:lastPrinted>2019-01-30T04:42:44Z</cp:lastPrinted>
  <dcterms:created xsi:type="dcterms:W3CDTF">2018-12-03T08:36:17Z</dcterms:created>
  <dcterms:modified xsi:type="dcterms:W3CDTF">2019-01-30T04:42:48Z</dcterms:modified>
  <cp:category/>
</cp:coreProperties>
</file>