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Ｈ30（Ｈ29決算分）\02 提出用\"/>
    </mc:Choice>
  </mc:AlternateContent>
  <workbookProtection workbookAlgorithmName="SHA-512" workbookHashValue="KUtqPE9fOA5IawpikQ5Wdf7panaRsN7Gi/piyteD03GxeV+DaFEIeWidA7lw3PpMcaEa2hHnLQmR3g3kVHPSuA==" workbookSaltValue="2rc8lBfRKoqPo0VDhp+K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B8" i="4"/>
  <c r="AL8" i="4"/>
  <c r="P8" i="4"/>
  <c r="I8" i="4"/>
  <c r="C10" i="5" l="1"/>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<sst xmlns="http://schemas.openxmlformats.org/spreadsheetml/2006/main" count="235" uniqueCount="123">
  <si>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</si>
  <si>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</si>
  <si>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</si>
  <si>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</si>
  <si>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</si>
  <si>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</si>
  <si>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</si>
  <si>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</si>
  <si>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</si>
  <si>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</si>
  <si>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</si>
  <si>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</si>
  <si>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</si>
  <si>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</si>
  <si>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</si>
  <si>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</si>
  <si>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</si>
  <si>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</si>
  <si>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</si>
  <si>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</si>
  <si>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</si>
  <si>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</si>
  <si>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</si>
  <si>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</si>
  <si>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</si>
  <si>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</si>
  <si>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</si>
  <si>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</si>
  <si>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</si>
  <si>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</si>
  <si>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</si>
  <si>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</si>
  <si>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</si>
  <si>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</si>
  <si>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</si>
  <si>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</si>
  <si>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</si>
  <si>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</si>
  <si>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</si>
  <si>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</si>
  <si>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</si>
  <si>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</si>
  <si>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</si>
  <si>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</si>
  <si>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</si>
  <si>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</si>
  <si>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</si>
  <si>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</si>
  <si>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</si>
  <si>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</si>
  <si>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</si>
  <si>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</si>
  <si>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</si>
  <si>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</si>
  <si>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</si>
  <si>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</si>
  <si>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</si>
  <si>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</si>
  <si>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</si>
  <si>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</si>
  <si>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</si>
  <si>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</si>
  <si>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</si>
  <si>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</si>
  <si>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</si>
  <si>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</si>
  <si>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</si>
  <si>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</si>
  <si>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</si>
  <si>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</si>
  <si>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</si>
  <si>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</si>
  <si>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</si>
  <si>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</si>
  <si>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</si>
  <si>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</si>
  <si>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</si>
  <si>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</si>
  <si>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</si>
  <si>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</si>
  <si>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</si>
  <si>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</si>
  <si>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</si>
  <si>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</si>
  <si>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</si>
  <si>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</si>
  <si>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</si>
  <si>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</si>
  <si>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</si>
  <si>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</si>
  <si>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</si>
  <si>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</si>
  <si>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</si>
  <si>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</si>
  <si>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</si>
  <si>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</si>
  <si>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</si>
  <si>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</si>
  <si>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</si>
  <si>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</si>
  <si>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</si>
  <si>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</si>
  <si>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</si>
  <si>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</si>
  <si>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</si>
  <si>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</si>
  <si>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</si>
  <si>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</si>
  <si>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</si>
  <si>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</si>
  <si>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</si>
  <si>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</si>
  <si>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</si>
  <si>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</si>
  <si>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</si>
  <si>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</si>
  <si>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</si>
  <si>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</si>
  <si>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</si>
  <si>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</si>
  <si>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
⑤経費回収率
　ほぼ100％となっています。
⑥汚水処理原価
　類似団体の平均値を下回っています。
⑦施設利用率
　類似団体の平均値を下回っています。
⑧水洗化率
　類似団体の平均値を上回っています。</t>
    <phoneticPr fontId="4"/>
  </si>
  <si>
    <t>①有形固定資産減価償却率
　類似団体の平均値を下回っていますが、有形固定資産の帳簿価格に対する減価償却累計額は毎年増加しています。
②管渠老朽化率・③管渠改善率
　耐用年数を経過している管渠はなく、0％となっています。</t>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</si>
  <si>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平成28年度～平成31年度）に掲げた事業計画とその裏付けとなる経営計画を着実に実行し全体として健全で効率的な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</si>
</sst>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E-4401-BD7E-3BEB0796E4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746E-4401-BD7E-3BEB0796E4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c:v>
                </c:pt>
                <c:pt idx="1">
                  <c:v>35</c:v>
                </c:pt>
                <c:pt idx="2">
                  <c:v>35</c:v>
                </c:pt>
                <c:pt idx="3">
                  <c:v>36.56</c:v>
                </c:pt>
                <c:pt idx="4">
                  <c:v>34.89</c:v>
                </c:pt>
              </c:numCache>
            </c:numRef>
          </c:val>
          <c:extLst>
            <c:ext xmlns:c16="http://schemas.microsoft.com/office/drawing/2014/chart" uri="{C3380CC4-5D6E-409C-BE32-E72D297353CC}">
              <c16:uniqueId val="{00000000-F2DD-489B-81AA-496515E673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F2DD-489B-81AA-496515E673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83.13</c:v>
                </c:pt>
                <c:pt idx="1">
                  <c:v>84.32</c:v>
                </c:pt>
                <c:pt idx="2">
                  <c:v>86.05</c:v>
                </c:pt>
                <c:pt idx="3">
                  <c:v>86.94</c:v>
                </c:pt>
                <c:pt idx="4">
                  <c:v>87.63</c:v>
                </c:pt>
              </c:numCache>
            </c:numRef>
          </c:val>
          <c:extLst>
            <c:ext xmlns:c16="http://schemas.microsoft.com/office/drawing/2014/chart" uri="{C3380CC4-5D6E-409C-BE32-E72D297353CC}">
              <c16:uniqueId val="{00000000-7015-4946-8554-E6864B9F8C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7015-4946-8554-E6864B9F8C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99.99</c:v>
                </c:pt>
                <c:pt idx="3">
                  <c:v>99.83</c:v>
                </c:pt>
                <c:pt idx="4">
                  <c:v>100</c:v>
                </c:pt>
              </c:numCache>
            </c:numRef>
          </c:val>
          <c:extLst>
            <c:ext xmlns:c16="http://schemas.microsoft.com/office/drawing/2014/chart" uri="{C3380CC4-5D6E-409C-BE32-E72D297353CC}">
              <c16:uniqueId val="{00000000-6561-4596-9B09-C175A5BE8B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c:ext xmlns:c16="http://schemas.microsoft.com/office/drawing/2014/chart" uri="{C3380CC4-5D6E-409C-BE32-E72D297353CC}">
              <c16:uniqueId val="{00000001-6561-4596-9B09-C175A5BE8B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4.25</c:v>
                </c:pt>
                <c:pt idx="1">
                  <c:v>8.1300000000000008</c:v>
                </c:pt>
                <c:pt idx="2">
                  <c:v>9.56</c:v>
                </c:pt>
                <c:pt idx="3">
                  <c:v>9.84</c:v>
                </c:pt>
                <c:pt idx="4">
                  <c:v>11.39</c:v>
                </c:pt>
              </c:numCache>
            </c:numRef>
          </c:val>
          <c:extLst>
            <c:ext xmlns:c16="http://schemas.microsoft.com/office/drawing/2014/chart" uri="{C3380CC4-5D6E-409C-BE32-E72D297353CC}">
              <c16:uniqueId val="{00000000-678D-4FAB-AF87-92D0272E39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c:ext xmlns:c16="http://schemas.microsoft.com/office/drawing/2014/chart" uri="{C3380CC4-5D6E-409C-BE32-E72D297353CC}">
              <c16:uniqueId val="{00000001-678D-4FAB-AF87-92D0272E39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0-4FA4-8A91-9A6FBE4D3B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A0-4FA4-8A91-9A6FBE4D3B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A-4608-A678-B1FFE6D9BD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c:ext xmlns:c16="http://schemas.microsoft.com/office/drawing/2014/chart" uri="{C3380CC4-5D6E-409C-BE32-E72D297353CC}">
              <c16:uniqueId val="{00000001-5F4A-4608-A678-B1FFE6D9BD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149.11000000000001</c:v>
                </c:pt>
                <c:pt idx="1">
                  <c:v>172.67</c:v>
                </c:pt>
                <c:pt idx="2">
                  <c:v>169.92</c:v>
                </c:pt>
                <c:pt idx="3">
                  <c:v>149.88</c:v>
                </c:pt>
                <c:pt idx="4">
                  <c:v>238.59</c:v>
                </c:pt>
              </c:numCache>
            </c:numRef>
          </c:val>
          <c:extLst>
            <c:ext xmlns:c16="http://schemas.microsoft.com/office/drawing/2014/chart" uri="{C3380CC4-5D6E-409C-BE32-E72D297353CC}">
              <c16:uniqueId val="{00000000-BAA0-4913-ABDA-88DE39FB72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BAA0-4913-ABDA-88DE39FB72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1870.16</c:v>
                </c:pt>
                <c:pt idx="1">
                  <c:v>1971.05</c:v>
                </c:pt>
                <c:pt idx="2">
                  <c:v>2049.1</c:v>
                </c:pt>
                <c:pt idx="3">
                  <c:v>2138.4899999999998</c:v>
                </c:pt>
                <c:pt idx="4">
                  <c:v>1625.55</c:v>
                </c:pt>
              </c:numCache>
            </c:numRef>
          </c:val>
          <c:extLst>
            <c:ext xmlns:c16="http://schemas.microsoft.com/office/drawing/2014/chart" uri="{C3380CC4-5D6E-409C-BE32-E72D297353CC}">
              <c16:uniqueId val="{00000000-BECB-41F5-81C4-02E7A1F403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BECB-41F5-81C4-02E7A1F403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78.02</c:v>
                </c:pt>
                <c:pt idx="1">
                  <c:v>78.12</c:v>
                </c:pt>
                <c:pt idx="2">
                  <c:v>78.75</c:v>
                </c:pt>
                <c:pt idx="3">
                  <c:v>99.75</c:v>
                </c:pt>
                <c:pt idx="4">
                  <c:v>99.92</c:v>
                </c:pt>
              </c:numCache>
            </c:numRef>
          </c:val>
          <c:extLst>
            <c:ext xmlns:c16="http://schemas.microsoft.com/office/drawing/2014/chart" uri="{C3380CC4-5D6E-409C-BE32-E72D297353CC}">
              <c16:uniqueId val="{00000000-8EA7-42E1-81AB-A8F3A8AC27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8EA7-42E1-81AB-A8F3A8AC27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201.32</c:v>
                </c:pt>
                <c:pt idx="1">
                  <c:v>203.38</c:v>
                </c:pt>
                <c:pt idx="2">
                  <c:v>205.33</c:v>
                </c:pt>
                <c:pt idx="3">
                  <c:v>161.99</c:v>
                </c:pt>
                <c:pt idx="4">
                  <c:v>151.68</c:v>
                </c:pt>
              </c:numCache>
            </c:numRef>
          </c:val>
          <c:extLst>
            <c:ext xmlns:c16="http://schemas.microsoft.com/office/drawing/2014/chart" uri="{C3380CC4-5D6E-409C-BE32-E72D297353CC}">
              <c16:uniqueId val="{00000000-83BA-46DA-886F-86A5B0B241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83BA-46DA-886F-86A5B0B241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広島市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1195327</v>
      </c>
      <c r="AM8" s="69"/>
      <c r="AN8" s="69"/>
      <c r="AO8" s="69"/>
      <c r="AP8" s="69"/>
      <c r="AQ8" s="69"/>
      <c r="AR8" s="69"/>
      <c r="AS8" s="69"/>
      <c r="AT8" s="68">
        <f>データ!T6</f>
        <v>906.68</v>
      </c>
      <c r="AU8" s="68"/>
      <c r="AV8" s="68"/>
      <c r="AW8" s="68"/>
      <c r="AX8" s="68"/>
      <c r="AY8" s="68"/>
      <c r="AZ8" s="68"/>
      <c r="BA8" s="68"/>
      <c r="BB8" s="68">
        <f>データ!U6</f>
        <v>1318.36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36.909999999999997</v>
      </c>
      <c r="J10" s="68"/>
      <c r="K10" s="68"/>
      <c r="L10" s="68"/>
      <c r="M10" s="68"/>
      <c r="N10" s="68"/>
      <c r="O10" s="68"/>
      <c r="P10" s="68">
        <f>データ!P6</f>
        <v>1.07</v>
      </c>
      <c r="Q10" s="68"/>
      <c r="R10" s="68"/>
      <c r="S10" s="68"/>
      <c r="T10" s="68"/>
      <c r="U10" s="68"/>
      <c r="V10" s="68"/>
      <c r="W10" s="68">
        <f>データ!Q6</f>
        <v>96.55</v>
      </c>
      <c r="X10" s="68"/>
      <c r="Y10" s="68"/>
      <c r="Z10" s="68"/>
      <c r="AA10" s="68"/>
      <c r="AB10" s="68"/>
      <c r="AC10" s="68"/>
      <c r="AD10" s="69">
        <f>データ!R6</f>
        <v>2219</v>
      </c>
      <c r="AE10" s="69"/>
      <c r="AF10" s="69"/>
      <c r="AG10" s="69"/>
      <c r="AH10" s="69"/>
      <c r="AI10" s="69"/>
      <c r="AJ10" s="69"/>
      <c r="AK10" s="2"/>
      <c r="AL10" s="69">
        <f>データ!V6</f>
        <v>12760</v>
      </c>
      <c r="AM10" s="69"/>
      <c r="AN10" s="69"/>
      <c r="AO10" s="69"/>
      <c r="AP10" s="69"/>
      <c r="AQ10" s="69"/>
      <c r="AR10" s="69"/>
      <c r="AS10" s="69"/>
      <c r="AT10" s="68">
        <f>データ!W6</f>
        <v>3.64</v>
      </c>
      <c r="AU10" s="68"/>
      <c r="AV10" s="68"/>
      <c r="AW10" s="68"/>
      <c r="AX10" s="68"/>
      <c r="AY10" s="68"/>
      <c r="AZ10" s="68"/>
      <c r="BA10" s="68"/>
      <c r="BB10" s="68">
        <f>データ!X6</f>
        <v>3505.49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fl4cypoxedUL6vxU/H6cg593A85keByCzJuoeekQW2g1rL5a553pX4zCK+B621T9BjHOwGu7fz8IhwtDZZHvA==" saltValue="fe8c3jErdDdUJa8A63ht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341002</v>
      </c>
      <c r="D6" s="33">
        <f t="shared" si="3"/>
        <v>46</v>
      </c>
      <c r="E6" s="33">
        <f t="shared" si="3"/>
        <v>17</v>
      </c>
      <c r="F6" s="33">
        <f t="shared" si="3"/>
        <v>4</v>
      </c>
      <c r="G6" s="33">
        <f t="shared" si="3"/>
        <v>0</v>
      </c>
      <c r="H6" s="33" t="str">
        <f t="shared" si="3"/>
        <v>広島県　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36.909999999999997</v>
      </c>
      <c r="P6" s="34">
        <f t="shared" si="3"/>
        <v>1.07</v>
      </c>
      <c r="Q6" s="34">
        <f t="shared" si="3"/>
        <v>96.55</v>
      </c>
      <c r="R6" s="34">
        <f t="shared" si="3"/>
        <v>2219</v>
      </c>
      <c r="S6" s="34">
        <f t="shared" si="3"/>
        <v>1195327</v>
      </c>
      <c r="T6" s="34">
        <f t="shared" si="3"/>
        <v>906.68</v>
      </c>
      <c r="U6" s="34">
        <f t="shared" si="3"/>
        <v>1318.36</v>
      </c>
      <c r="V6" s="34">
        <f t="shared" si="3"/>
        <v>12760</v>
      </c>
      <c r="W6" s="34">
        <f t="shared" si="3"/>
        <v>3.64</v>
      </c>
      <c r="X6" s="34">
        <f t="shared" si="3"/>
        <v>3505.49</v>
      </c>
      <c r="Y6" s="35">
        <f>IF(Y7="",NA(),Y7)</f>
        <v>100</v>
      </c>
      <c r="Z6" s="35">
        <f t="shared" ref="Z6:AH6" si="4">IF(Z7="",NA(),Z7)</f>
        <v>100</v>
      </c>
      <c r="AA6" s="35">
        <f t="shared" si="4"/>
        <v>99.99</v>
      </c>
      <c r="AB6" s="35">
        <f t="shared" si="4"/>
        <v>99.83</v>
      </c>
      <c r="AC6" s="35">
        <f t="shared" si="4"/>
        <v>100</v>
      </c>
      <c r="AD6" s="35">
        <f t="shared" si="4"/>
        <v>95.59</v>
      </c>
      <c r="AE6" s="35">
        <f t="shared" si="4"/>
        <v>96.83</v>
      </c>
      <c r="AF6" s="35">
        <f t="shared" si="4"/>
        <v>98.32</v>
      </c>
      <c r="AG6" s="35">
        <f t="shared" si="4"/>
        <v>98.04</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109.51</v>
      </c>
      <c r="AT6" s="34" t="str">
        <f>IF(AT7="","",IF(AT7="-","【-】","【"&amp;SUBSTITUTE(TEXT(AT7,"#,##0.00"),"-","△")&amp;"】"))</f>
        <v>【102.97】</v>
      </c>
      <c r="AU6" s="35">
        <f>IF(AU7="",NA(),AU7)</f>
        <v>149.11000000000001</v>
      </c>
      <c r="AV6" s="35">
        <f t="shared" ref="AV6:BD6" si="6">IF(AV7="",NA(),AV7)</f>
        <v>172.67</v>
      </c>
      <c r="AW6" s="35">
        <f t="shared" si="6"/>
        <v>169.92</v>
      </c>
      <c r="AX6" s="35">
        <f t="shared" si="6"/>
        <v>149.88</v>
      </c>
      <c r="AY6" s="35">
        <f t="shared" si="6"/>
        <v>238.59</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1870.16</v>
      </c>
      <c r="BG6" s="35">
        <f t="shared" ref="BG6:BO6" si="7">IF(BG7="",NA(),BG7)</f>
        <v>1971.05</v>
      </c>
      <c r="BH6" s="35">
        <f t="shared" si="7"/>
        <v>2049.1</v>
      </c>
      <c r="BI6" s="35">
        <f t="shared" si="7"/>
        <v>2138.4899999999998</v>
      </c>
      <c r="BJ6" s="35">
        <f t="shared" si="7"/>
        <v>1625.55</v>
      </c>
      <c r="BK6" s="35">
        <f t="shared" si="7"/>
        <v>1554.05</v>
      </c>
      <c r="BL6" s="35">
        <f t="shared" si="7"/>
        <v>1671.86</v>
      </c>
      <c r="BM6" s="35">
        <f t="shared" si="7"/>
        <v>1673.47</v>
      </c>
      <c r="BN6" s="35">
        <f t="shared" si="7"/>
        <v>1592.72</v>
      </c>
      <c r="BO6" s="35">
        <f t="shared" si="7"/>
        <v>1243.71</v>
      </c>
      <c r="BP6" s="34" t="str">
        <f>IF(BP7="","",IF(BP7="-","【-】","【"&amp;SUBSTITUTE(TEXT(BP7,"#,##0.00"),"-","△")&amp;"】"))</f>
        <v>【1,225.44】</v>
      </c>
      <c r="BQ6" s="35">
        <f>IF(BQ7="",NA(),BQ7)</f>
        <v>78.02</v>
      </c>
      <c r="BR6" s="35">
        <f t="shared" ref="BR6:BZ6" si="8">IF(BR7="",NA(),BR7)</f>
        <v>78.12</v>
      </c>
      <c r="BS6" s="35">
        <f t="shared" si="8"/>
        <v>78.75</v>
      </c>
      <c r="BT6" s="35">
        <f t="shared" si="8"/>
        <v>99.75</v>
      </c>
      <c r="BU6" s="35">
        <f t="shared" si="8"/>
        <v>99.92</v>
      </c>
      <c r="BV6" s="35">
        <f t="shared" si="8"/>
        <v>53.01</v>
      </c>
      <c r="BW6" s="35">
        <f t="shared" si="8"/>
        <v>50.54</v>
      </c>
      <c r="BX6" s="35">
        <f t="shared" si="8"/>
        <v>49.22</v>
      </c>
      <c r="BY6" s="35">
        <f t="shared" si="8"/>
        <v>53.7</v>
      </c>
      <c r="BZ6" s="35">
        <f t="shared" si="8"/>
        <v>74.3</v>
      </c>
      <c r="CA6" s="34" t="str">
        <f>IF(CA7="","",IF(CA7="-","【-】","【"&amp;SUBSTITUTE(TEXT(CA7,"#,##0.00"),"-","△")&amp;"】"))</f>
        <v>【75.58】</v>
      </c>
      <c r="CB6" s="35">
        <f>IF(CB7="",NA(),CB7)</f>
        <v>201.32</v>
      </c>
      <c r="CC6" s="35">
        <f t="shared" ref="CC6:CK6" si="9">IF(CC7="",NA(),CC7)</f>
        <v>203.38</v>
      </c>
      <c r="CD6" s="35">
        <f t="shared" si="9"/>
        <v>205.33</v>
      </c>
      <c r="CE6" s="35">
        <f t="shared" si="9"/>
        <v>161.99</v>
      </c>
      <c r="CF6" s="35">
        <f t="shared" si="9"/>
        <v>151.68</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35</v>
      </c>
      <c r="CN6" s="35">
        <f t="shared" ref="CN6:CV6" si="10">IF(CN7="",NA(),CN7)</f>
        <v>35</v>
      </c>
      <c r="CO6" s="35">
        <f t="shared" si="10"/>
        <v>35</v>
      </c>
      <c r="CP6" s="35">
        <f t="shared" si="10"/>
        <v>36.56</v>
      </c>
      <c r="CQ6" s="35">
        <f t="shared" si="10"/>
        <v>34.89</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83.13</v>
      </c>
      <c r="CY6" s="35">
        <f t="shared" ref="CY6:DG6" si="11">IF(CY7="",NA(),CY7)</f>
        <v>84.32</v>
      </c>
      <c r="CZ6" s="35">
        <f t="shared" si="11"/>
        <v>86.05</v>
      </c>
      <c r="DA6" s="35">
        <f t="shared" si="11"/>
        <v>86.94</v>
      </c>
      <c r="DB6" s="35">
        <f t="shared" si="11"/>
        <v>87.63</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4.25</v>
      </c>
      <c r="DJ6" s="35">
        <f t="shared" ref="DJ6:DR6" si="12">IF(DJ7="",NA(),DJ7)</f>
        <v>8.1300000000000008</v>
      </c>
      <c r="DK6" s="35">
        <f t="shared" si="12"/>
        <v>9.56</v>
      </c>
      <c r="DL6" s="35">
        <f t="shared" si="12"/>
        <v>9.84</v>
      </c>
      <c r="DM6" s="35">
        <f t="shared" si="12"/>
        <v>11.39</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341002</v>
      </c>
      <c r="D7" s="37">
        <v>46</v>
      </c>
      <c r="E7" s="37">
        <v>17</v>
      </c>
      <c r="F7" s="37">
        <v>4</v>
      </c>
      <c r="G7" s="37">
        <v>0</v>
      </c>
      <c r="H7" s="37" t="s">
        <v>108</v>
      </c>
      <c r="I7" s="37" t="s">
        <v>109</v>
      </c>
      <c r="J7" s="37" t="s">
        <v>110</v>
      </c>
      <c r="K7" s="37" t="s">
        <v>111</v>
      </c>
      <c r="L7" s="37" t="s">
        <v>112</v>
      </c>
      <c r="M7" s="37" t="s">
        <v>113</v>
      </c>
      <c r="N7" s="38" t="s">
        <v>114</v>
      </c>
      <c r="O7" s="38">
        <v>36.909999999999997</v>
      </c>
      <c r="P7" s="38">
        <v>1.07</v>
      </c>
      <c r="Q7" s="38">
        <v>96.55</v>
      </c>
      <c r="R7" s="38">
        <v>2219</v>
      </c>
      <c r="S7" s="38">
        <v>1195327</v>
      </c>
      <c r="T7" s="38">
        <v>906.68</v>
      </c>
      <c r="U7" s="38">
        <v>1318.36</v>
      </c>
      <c r="V7" s="38">
        <v>12760</v>
      </c>
      <c r="W7" s="38">
        <v>3.64</v>
      </c>
      <c r="X7" s="38">
        <v>3505.49</v>
      </c>
      <c r="Y7" s="38">
        <v>100</v>
      </c>
      <c r="Z7" s="38">
        <v>100</v>
      </c>
      <c r="AA7" s="38">
        <v>99.99</v>
      </c>
      <c r="AB7" s="38">
        <v>99.83</v>
      </c>
      <c r="AC7" s="38">
        <v>100</v>
      </c>
      <c r="AD7" s="38">
        <v>95.59</v>
      </c>
      <c r="AE7" s="38">
        <v>96.83</v>
      </c>
      <c r="AF7" s="38">
        <v>98.32</v>
      </c>
      <c r="AG7" s="38">
        <v>98.04</v>
      </c>
      <c r="AH7" s="38">
        <v>102.13</v>
      </c>
      <c r="AI7" s="38">
        <v>102.38</v>
      </c>
      <c r="AJ7" s="38">
        <v>0</v>
      </c>
      <c r="AK7" s="38">
        <v>0</v>
      </c>
      <c r="AL7" s="38">
        <v>0</v>
      </c>
      <c r="AM7" s="38">
        <v>0</v>
      </c>
      <c r="AN7" s="38">
        <v>0</v>
      </c>
      <c r="AO7" s="38">
        <v>137.81</v>
      </c>
      <c r="AP7" s="38">
        <v>172.52</v>
      </c>
      <c r="AQ7" s="38">
        <v>201.29</v>
      </c>
      <c r="AR7" s="38">
        <v>208.1</v>
      </c>
      <c r="AS7" s="38">
        <v>109.51</v>
      </c>
      <c r="AT7" s="38">
        <v>102.97</v>
      </c>
      <c r="AU7" s="38">
        <v>149.11000000000001</v>
      </c>
      <c r="AV7" s="38">
        <v>172.67</v>
      </c>
      <c r="AW7" s="38">
        <v>169.92</v>
      </c>
      <c r="AX7" s="38">
        <v>149.88</v>
      </c>
      <c r="AY7" s="38">
        <v>238.59</v>
      </c>
      <c r="AZ7" s="38">
        <v>189.4</v>
      </c>
      <c r="BA7" s="38">
        <v>69.430000000000007</v>
      </c>
      <c r="BB7" s="38">
        <v>81.19</v>
      </c>
      <c r="BC7" s="38">
        <v>75.290000000000006</v>
      </c>
      <c r="BD7" s="38">
        <v>47.44</v>
      </c>
      <c r="BE7" s="38">
        <v>54.73</v>
      </c>
      <c r="BF7" s="38">
        <v>1870.16</v>
      </c>
      <c r="BG7" s="38">
        <v>1971.05</v>
      </c>
      <c r="BH7" s="38">
        <v>2049.1</v>
      </c>
      <c r="BI7" s="38">
        <v>2138.4899999999998</v>
      </c>
      <c r="BJ7" s="38">
        <v>1625.55</v>
      </c>
      <c r="BK7" s="38">
        <v>1554.05</v>
      </c>
      <c r="BL7" s="38">
        <v>1671.86</v>
      </c>
      <c r="BM7" s="38">
        <v>1673.47</v>
      </c>
      <c r="BN7" s="38">
        <v>1592.72</v>
      </c>
      <c r="BO7" s="38">
        <v>1243.71</v>
      </c>
      <c r="BP7" s="38">
        <v>1225.44</v>
      </c>
      <c r="BQ7" s="38">
        <v>78.02</v>
      </c>
      <c r="BR7" s="38">
        <v>78.12</v>
      </c>
      <c r="BS7" s="38">
        <v>78.75</v>
      </c>
      <c r="BT7" s="38">
        <v>99.75</v>
      </c>
      <c r="BU7" s="38">
        <v>99.92</v>
      </c>
      <c r="BV7" s="38">
        <v>53.01</v>
      </c>
      <c r="BW7" s="38">
        <v>50.54</v>
      </c>
      <c r="BX7" s="38">
        <v>49.22</v>
      </c>
      <c r="BY7" s="38">
        <v>53.7</v>
      </c>
      <c r="BZ7" s="38">
        <v>74.3</v>
      </c>
      <c r="CA7" s="38">
        <v>75.58</v>
      </c>
      <c r="CB7" s="38">
        <v>201.32</v>
      </c>
      <c r="CC7" s="38">
        <v>203.38</v>
      </c>
      <c r="CD7" s="38">
        <v>205.33</v>
      </c>
      <c r="CE7" s="38">
        <v>161.99</v>
      </c>
      <c r="CF7" s="38">
        <v>151.68</v>
      </c>
      <c r="CG7" s="38">
        <v>299.39</v>
      </c>
      <c r="CH7" s="38">
        <v>320.36</v>
      </c>
      <c r="CI7" s="38">
        <v>332.02</v>
      </c>
      <c r="CJ7" s="38">
        <v>300.35000000000002</v>
      </c>
      <c r="CK7" s="38">
        <v>221.81</v>
      </c>
      <c r="CL7" s="38">
        <v>215.23</v>
      </c>
      <c r="CM7" s="38">
        <v>35</v>
      </c>
      <c r="CN7" s="38">
        <v>35</v>
      </c>
      <c r="CO7" s="38">
        <v>35</v>
      </c>
      <c r="CP7" s="38">
        <v>36.56</v>
      </c>
      <c r="CQ7" s="38">
        <v>34.89</v>
      </c>
      <c r="CR7" s="38">
        <v>36.200000000000003</v>
      </c>
      <c r="CS7" s="38">
        <v>34.74</v>
      </c>
      <c r="CT7" s="38">
        <v>36.65</v>
      </c>
      <c r="CU7" s="38">
        <v>37.72</v>
      </c>
      <c r="CV7" s="38">
        <v>43.36</v>
      </c>
      <c r="CW7" s="38">
        <v>42.66</v>
      </c>
      <c r="CX7" s="38">
        <v>83.13</v>
      </c>
      <c r="CY7" s="38">
        <v>84.32</v>
      </c>
      <c r="CZ7" s="38">
        <v>86.05</v>
      </c>
      <c r="DA7" s="38">
        <v>86.94</v>
      </c>
      <c r="DB7" s="38">
        <v>87.63</v>
      </c>
      <c r="DC7" s="38">
        <v>71.069999999999993</v>
      </c>
      <c r="DD7" s="38">
        <v>70.14</v>
      </c>
      <c r="DE7" s="38">
        <v>68.83</v>
      </c>
      <c r="DF7" s="38">
        <v>68.459999999999994</v>
      </c>
      <c r="DG7" s="38">
        <v>83.06</v>
      </c>
      <c r="DH7" s="38">
        <v>82.67</v>
      </c>
      <c r="DI7" s="38">
        <v>4.25</v>
      </c>
      <c r="DJ7" s="38">
        <v>8.1300000000000008</v>
      </c>
      <c r="DK7" s="38">
        <v>9.56</v>
      </c>
      <c r="DL7" s="38">
        <v>9.84</v>
      </c>
      <c r="DM7" s="38">
        <v>11.39</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昌治</cp:lastModifiedBy>
  <dcterms:created xsi:type="dcterms:W3CDTF">2018-12-03T08:54:03Z</dcterms:created>
  <dcterms:modified xsi:type="dcterms:W3CDTF">2019-01-16T05:46:01Z</dcterms:modified>
  <cp:category/>
</cp:coreProperties>
</file>