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29年決算（H30作業）\99 経営比較分析表\06 団体への分析依頼\05団体回答\02駐車場事業\064広島市\"/>
    </mc:Choice>
  </mc:AlternateContent>
  <workbookProtection workbookAlgorithmName="SHA-512" workbookHashValue="GCX1nIOXe8tJneAuypmhWEpsA8X8Qxol2t68TePmSH3eu0fAvbHpvdCReueclzwPeiOJBNdMP2fyopr6YoZvmg==" workbookSaltValue="QRBi4eXv3fBQA9Lq76GOnQ=="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HJ52" i="4" s="1"/>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IE76" i="4"/>
  <c r="BZ51" i="4"/>
  <c r="GQ30" i="4"/>
  <c r="LT76" i="4"/>
  <c r="GQ51" i="4"/>
  <c r="LH30" i="4"/>
  <c r="BZ30" i="4"/>
  <c r="BG30" i="4"/>
  <c r="HP76" i="4"/>
  <c r="FX30" i="4"/>
  <c r="AV76" i="4"/>
  <c r="KO51" i="4"/>
  <c r="LE76" i="4"/>
  <c r="FX51" i="4"/>
  <c r="KO30" i="4"/>
  <c r="BG51" i="4"/>
  <c r="KP76" i="4"/>
  <c r="FE51" i="4"/>
  <c r="JV30" i="4"/>
  <c r="HA76" i="4"/>
  <c r="AN51" i="4"/>
  <c r="FE30" i="4"/>
  <c r="JV51" i="4"/>
  <c r="AN30" i="4"/>
  <c r="AG76" i="4"/>
  <c r="KA76" i="4"/>
  <c r="EL51" i="4"/>
  <c r="JC30" i="4"/>
  <c r="U30" i="4"/>
  <c r="R76" i="4"/>
  <c r="JC51" i="4"/>
  <c r="GL76" i="4"/>
  <c r="U51" i="4"/>
  <c r="EL30" i="4"/>
</calcChain>
</file>

<file path=xl/sharedStrings.xml><?xml version="1.0" encoding="utf-8"?>
<sst xmlns="http://schemas.openxmlformats.org/spreadsheetml/2006/main" count="287" uniqueCount="143">
  <si>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</si>
  <si>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</si>
  <si>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</si>
  <si>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</si>
  <si>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</si>
  <si>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</si>
  <si>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</si>
  <si>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</si>
  <si>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</si>
  <si>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</si>
  <si>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</si>
  <si>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</si>
  <si>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</si>
  <si>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</si>
  <si>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</si>
  <si>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</si>
  <si>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</si>
  <si>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</si>
  <si>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</si>
  <si>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</si>
  <si>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</si>
  <si>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</si>
  <si>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</si>
  <si>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</si>
  <si>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</si>
  <si>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</si>
  <si>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</si>
  <si>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</si>
  <si>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</si>
  <si>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</si>
  <si>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</si>
  <si>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</si>
  <si>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</si>
  <si>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</si>
  <si>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</si>
  <si>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</si>
  <si>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</si>
  <si>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</si>
  <si>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</si>
  <si>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</si>
  <si>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</si>
  <si>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</si>
  <si>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</si>
  <si>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</si>
  <si>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</si>
  <si>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</si>
  <si>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</si>
  <si>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</si>
  <si>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</si>
  <si>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</si>
  <si>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</si>
  <si>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</si>
  <si>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</si>
  <si>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</si>
  <si>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</si>
  <si>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</si>
  <si>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</si>
  <si>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</si>
  <si>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</si>
  <si>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</si>
  <si>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</si>
  <si>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</si>
  <si>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</si>
  <si>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</si>
  <si>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</si>
  <si>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</si>
  <si>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</si>
  <si>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</si>
  <si>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</si>
  <si>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</si>
  <si>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</si>
  <si>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</si>
  <si>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</si>
  <si>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</si>
  <si>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</si>
  <si>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</si>
  <si>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</si>
  <si>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</si>
  <si>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</si>
  <si>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</si>
  <si>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</si>
  <si>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</si>
  <si>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</si>
  <si>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</si>
  <si>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</si>
  <si>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</si>
  <si>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</si>
  <si>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</si>
  <si>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</si>
  <si>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</si>
  <si>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</si>
  <si>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</si>
  <si>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</si>
  <si>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</si>
  <si>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</si>
  <si>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</si>
  <si>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</si>
  <si>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</si>
  <si>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</si>
  <si>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</si>
  <si>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</si>
  <si>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</si>
  <si>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</si>
  <si>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</si>
  <si>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</si>
  <si>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</si>
  <si>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</si>
  <si>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</si>
  <si>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</si>
  <si>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</si>
  <si>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</si>
  <si>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</si>
  <si>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</si>
  <si>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</si>
  <si>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当該値(N-4)</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</si>
  <si>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</si>
  <si>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</si>
  <si>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</si>
  <si>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</si>
  <si>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</si>
  <si>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</si>
  <si>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広島県　広島市</t>
  </si>
  <si>
    <t>基町駐車場</t>
  </si>
  <si>
    <t>法非適用</t>
  </si>
  <si>
    <t>駐車場整備事業</t>
  </si>
  <si>
    <t>-</t>
  </si>
  <si>
    <t>Ａ１Ｂ１</t>
  </si>
  <si>
    <t>非設置</t>
  </si>
  <si>
    <t>該当数値なし</t>
  </si>
  <si>
    <t>都市計画駐車場 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</si>
  <si>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</si>
  <si>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</si>
  <si>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</si>
  <si>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</si>
  <si>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</si>
  <si>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</si>
  <si>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</si>
  <si>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</si>
  <si>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</si>
  <si>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類似施設平均値を大幅に上回っており、黒字で推移しています。
②他会計補助金比率
　他会計からの補助金はありません。
③駐車台数一台当たりの他会計補助金額
　他会計からの補助金はありません。
④売上高GOP比率
　類似施設平均値を大幅に上回っており、高い営業総利益を確保しています。
⑤EBITDA
　類似施設平均値を大幅に上回っており、安定した収益性を確保しています。
　　</t>
    <rPh sb="1" eb="4">
      <t>シュウエキテキ</t>
    </rPh>
    <rPh sb="4" eb="6">
      <t>シュウシ</t>
    </rPh>
    <rPh sb="6" eb="8">
      <t>ヒリツ</t>
    </rPh>
    <rPh sb="10" eb="12">
      <t>ルイジ</t>
    </rPh>
    <rPh sb="12" eb="14">
      <t>シセツ</t>
    </rPh>
    <rPh sb="14" eb="17">
      <t>ヘイキンチ</t>
    </rPh>
    <rPh sb="18" eb="20">
      <t>オオハバ</t>
    </rPh>
    <rPh sb="21" eb="23">
      <t>ウワマワ</t>
    </rPh>
    <rPh sb="28" eb="30">
      <t>クロジ</t>
    </rPh>
    <rPh sb="31" eb="33">
      <t>スイイ</t>
    </rPh>
    <rPh sb="41" eb="42">
      <t>タ</t>
    </rPh>
    <rPh sb="42" eb="44">
      <t>カイケイ</t>
    </rPh>
    <rPh sb="44" eb="47">
      <t>ホジョキン</t>
    </rPh>
    <rPh sb="47" eb="49">
      <t>ヒリツ</t>
    </rPh>
    <rPh sb="51" eb="52">
      <t>ホカ</t>
    </rPh>
    <rPh sb="52" eb="54">
      <t>カイケイ</t>
    </rPh>
    <rPh sb="57" eb="60">
      <t>ホジョキン</t>
    </rPh>
    <rPh sb="69" eb="71">
      <t>チュウシャ</t>
    </rPh>
    <rPh sb="71" eb="73">
      <t>ダイスウ</t>
    </rPh>
    <rPh sb="73" eb="75">
      <t>イチダイ</t>
    </rPh>
    <rPh sb="75" eb="76">
      <t>ア</t>
    </rPh>
    <rPh sb="79" eb="80">
      <t>ホカ</t>
    </rPh>
    <rPh sb="80" eb="82">
      <t>カイケイ</t>
    </rPh>
    <rPh sb="82" eb="85">
      <t>ホジョキン</t>
    </rPh>
    <rPh sb="85" eb="86">
      <t>ガク</t>
    </rPh>
    <rPh sb="88" eb="89">
      <t>ホカ</t>
    </rPh>
    <rPh sb="89" eb="91">
      <t>カイケイ</t>
    </rPh>
    <rPh sb="94" eb="97">
      <t>ホジョキン</t>
    </rPh>
    <rPh sb="106" eb="108">
      <t>ウリアゲ</t>
    </rPh>
    <rPh sb="108" eb="109">
      <t>タカ</t>
    </rPh>
    <rPh sb="112" eb="114">
      <t>ヒリツ</t>
    </rPh>
    <rPh sb="116" eb="118">
      <t>ルイジ</t>
    </rPh>
    <rPh sb="118" eb="120">
      <t>シセツ</t>
    </rPh>
    <rPh sb="120" eb="123">
      <t>ヘイキンチ</t>
    </rPh>
    <rPh sb="124" eb="126">
      <t>オオハバ</t>
    </rPh>
    <rPh sb="127" eb="129">
      <t>ウワマワ</t>
    </rPh>
    <rPh sb="134" eb="135">
      <t>タカ</t>
    </rPh>
    <rPh sb="136" eb="138">
      <t>エイギョウ</t>
    </rPh>
    <rPh sb="138" eb="141">
      <t>ソウリエキ</t>
    </rPh>
    <rPh sb="142" eb="144">
      <t>カクホ</t>
    </rPh>
    <rPh sb="160" eb="162">
      <t>ルイジ</t>
    </rPh>
    <rPh sb="162" eb="164">
      <t>シセツ</t>
    </rPh>
    <rPh sb="164" eb="167">
      <t>ヘイキンチ</t>
    </rPh>
    <rPh sb="168" eb="170">
      <t>オオハバ</t>
    </rPh>
    <rPh sb="171" eb="173">
      <t>ウワマワ</t>
    </rPh>
    <rPh sb="178" eb="180">
      <t>アンテイ</t>
    </rPh>
    <rPh sb="182" eb="185">
      <t>シュウエキセイ</t>
    </rPh>
    <rPh sb="186" eb="188">
      <t>カクホ</t>
    </rPh>
    <phoneticPr fontId="16"/>
  </si>
  <si>
    <t>　立地も良く高い収益性のある駐車場ですが、今後、老朽化対策として多額の設備投資が見込まれます。
　現在、広島市と広島県が連携して策定した「ひろしま都心活性化プラン」において再開発が検討されており、その中に当該駐車場のあるエリアが含まれていることから、当該駐車場のあり方についても検討することとしています。</t>
    <rPh sb="1" eb="3">
      <t>リッチ</t>
    </rPh>
    <rPh sb="4" eb="5">
      <t>ヨ</t>
    </rPh>
    <rPh sb="6" eb="7">
      <t>タカ</t>
    </rPh>
    <rPh sb="8" eb="11">
      <t>シュウエキセイ</t>
    </rPh>
    <rPh sb="14" eb="16">
      <t>チュウシャ</t>
    </rPh>
    <rPh sb="16" eb="17">
      <t>ジョウ</t>
    </rPh>
    <rPh sb="21" eb="23">
      <t>コンゴ</t>
    </rPh>
    <rPh sb="24" eb="27">
      <t>ロウキュウカ</t>
    </rPh>
    <rPh sb="27" eb="29">
      <t>タイサク</t>
    </rPh>
    <rPh sb="32" eb="34">
      <t>タガク</t>
    </rPh>
    <rPh sb="35" eb="37">
      <t>セツビ</t>
    </rPh>
    <rPh sb="37" eb="39">
      <t>トウシ</t>
    </rPh>
    <rPh sb="40" eb="42">
      <t>ミコ</t>
    </rPh>
    <rPh sb="49" eb="51">
      <t>ゲンザイ</t>
    </rPh>
    <rPh sb="52" eb="55">
      <t>ヒロシマシ</t>
    </rPh>
    <rPh sb="56" eb="59">
      <t>ヒロシマケン</t>
    </rPh>
    <rPh sb="60" eb="62">
      <t>レンケイ</t>
    </rPh>
    <rPh sb="64" eb="66">
      <t>サクテイ</t>
    </rPh>
    <rPh sb="73" eb="75">
      <t>トシン</t>
    </rPh>
    <rPh sb="75" eb="78">
      <t>カッセイカ</t>
    </rPh>
    <rPh sb="86" eb="89">
      <t>サイカイハツ</t>
    </rPh>
    <rPh sb="90" eb="92">
      <t>ケントウ</t>
    </rPh>
    <rPh sb="100" eb="101">
      <t>ナカ</t>
    </rPh>
    <rPh sb="102" eb="104">
      <t>トウガイ</t>
    </rPh>
    <rPh sb="104" eb="106">
      <t>チュウシャ</t>
    </rPh>
    <rPh sb="106" eb="107">
      <t>ジョウ</t>
    </rPh>
    <rPh sb="114" eb="115">
      <t>フク</t>
    </rPh>
    <rPh sb="125" eb="127">
      <t>トウガイ</t>
    </rPh>
    <rPh sb="127" eb="129">
      <t>チュウシャ</t>
    </rPh>
    <rPh sb="129" eb="130">
      <t>ジョウ</t>
    </rPh>
    <rPh sb="133" eb="134">
      <t>カタ</t>
    </rPh>
    <rPh sb="139" eb="141">
      <t>ケントウ</t>
    </rPh>
    <phoneticPr fontId="16"/>
  </si>
  <si>
    <t>⑦敷地の地価（固定資産税評価相当額）
　市内中央部の商業地域に位置しており高い資産価値を有していますが、当該駐車場は一団地の官公庁施設に指定されています。
⑧設備投資見込額
　48年が経過しており、老朽化対策に多額の設備投資が必要となる見込みです。
⑩企業債残高対料金収入比率
　企業債残高はありません。</t>
    <rPh sb="1" eb="3">
      <t>シキチ</t>
    </rPh>
    <rPh sb="4" eb="6">
      <t>チカ</t>
    </rPh>
    <rPh sb="7" eb="9">
      <t>コテイ</t>
    </rPh>
    <rPh sb="9" eb="12">
      <t>シサンゼイ</t>
    </rPh>
    <rPh sb="12" eb="14">
      <t>ヒョウカ</t>
    </rPh>
    <rPh sb="14" eb="16">
      <t>ソウトウ</t>
    </rPh>
    <rPh sb="16" eb="17">
      <t>ガク</t>
    </rPh>
    <rPh sb="20" eb="22">
      <t>シナイ</t>
    </rPh>
    <rPh sb="22" eb="24">
      <t>チュウオウ</t>
    </rPh>
    <rPh sb="24" eb="25">
      <t>ブ</t>
    </rPh>
    <rPh sb="26" eb="28">
      <t>ショウギョウ</t>
    </rPh>
    <rPh sb="28" eb="30">
      <t>チイキ</t>
    </rPh>
    <rPh sb="31" eb="33">
      <t>イチ</t>
    </rPh>
    <rPh sb="37" eb="38">
      <t>タカ</t>
    </rPh>
    <rPh sb="39" eb="41">
      <t>シサン</t>
    </rPh>
    <rPh sb="41" eb="43">
      <t>カチ</t>
    </rPh>
    <rPh sb="44" eb="45">
      <t>ユウ</t>
    </rPh>
    <rPh sb="52" eb="54">
      <t>トウガイ</t>
    </rPh>
    <rPh sb="54" eb="56">
      <t>チュウシャ</t>
    </rPh>
    <rPh sb="56" eb="57">
      <t>ジョウ</t>
    </rPh>
    <phoneticPr fontId="16"/>
  </si>
  <si>
    <t>⑪稼働率
　類似施設平均値を下回っているものの130％を超える稼働率があります。
　利用状況については、商業地域に位置していることから、週末は満車状態となっています。</t>
    <rPh sb="1" eb="3">
      <t>カドウ</t>
    </rPh>
    <rPh sb="3" eb="4">
      <t>リツ</t>
    </rPh>
    <rPh sb="6" eb="8">
      <t>ルイジ</t>
    </rPh>
    <rPh sb="8" eb="10">
      <t>シセツ</t>
    </rPh>
    <rPh sb="10" eb="13">
      <t>ヘイキンチ</t>
    </rPh>
    <rPh sb="14" eb="16">
      <t>シタマワ</t>
    </rPh>
    <rPh sb="28" eb="29">
      <t>コ</t>
    </rPh>
    <rPh sb="31" eb="33">
      <t>カドウ</t>
    </rPh>
    <rPh sb="33" eb="34">
      <t>リツ</t>
    </rPh>
    <rPh sb="42" eb="44">
      <t>リヨウ</t>
    </rPh>
    <rPh sb="44" eb="46">
      <t>ジョウキョウ</t>
    </rPh>
    <rPh sb="52" eb="54">
      <t>ショウギョウ</t>
    </rPh>
    <rPh sb="54" eb="56">
      <t>チイキ</t>
    </rPh>
    <rPh sb="57" eb="59">
      <t>イチ</t>
    </rPh>
    <rPh sb="68" eb="70">
      <t>シュウマツ</t>
    </rPh>
    <rPh sb="71" eb="73">
      <t>マンシャ</t>
    </rPh>
    <rPh sb="73" eb="75">
      <t>ジョウタイ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</si>
</sst>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5"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2" fillId="0" borderId="13" xfId="0" applyNumberFormat="1" applyFont="1" applyBorder="1" applyAlignment="1" applyProtection="1">
      <alignment horizontal="center" vertical="center" shrinkToFit="1"/>
      <protection hidden="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383.1</c:v>
                </c:pt>
                <c:pt idx="1">
                  <c:v>295.60000000000002</c:v>
                </c:pt>
                <c:pt idx="2">
                  <c:v>371.5</c:v>
                </c:pt>
                <c:pt idx="3">
                  <c:v>346.9</c:v>
                </c:pt>
                <c:pt idx="4">
                  <c:v>330.9</c:v>
                </c:pt>
              </c:numCache>
            </c:numRef>
          </c:val>
          <c:extLst xmlns:c16r2="http://schemas.microsoft.com/office/drawing/2015/06/chart">
            <c:ext xmlns:c16="http://schemas.microsoft.com/office/drawing/2014/chart" uri="{C3380CC4-5D6E-409C-BE32-E72D297353CC}">
              <c16:uniqueId val="{00000000-F36B-406D-8901-B9DD706D76E5}"/>
            </c:ext>
          </c:extLst>
        </c:ser>
        <c:dLbls>
          <c:showLegendKey val="0"/>
          <c:showVal val="0"/>
          <c:showCatName val="0"/>
          <c:showSerName val="0"/>
          <c:showPercent val="0"/>
          <c:showBubbleSize val="0"/>
        </c:dLbls>
        <c:gapWidth val="150"/>
        <c:axId val="477637680"/>
        <c:axId val="47763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F36B-406D-8901-B9DD706D76E5}"/>
            </c:ext>
          </c:extLst>
        </c:ser>
        <c:dLbls>
          <c:showLegendKey val="0"/>
          <c:showVal val="0"/>
          <c:showCatName val="0"/>
          <c:showSerName val="0"/>
          <c:showPercent val="0"/>
          <c:showBubbleSize val="0"/>
        </c:dLbls>
        <c:marker val="1"/>
        <c:smooth val="0"/>
        <c:axId val="477637680"/>
        <c:axId val="477638072"/>
      </c:lineChart>
      <c:dateAx>
        <c:axId val="477637680"/>
        <c:scaling>
          <c:orientation val="minMax"/>
        </c:scaling>
        <c:delete val="1"/>
        <c:axPos val="b"/>
        <c:numFmt formatCode="ge" sourceLinked="1"/>
        <c:majorTickMark val="none"/>
        <c:minorTickMark val="none"/>
        <c:tickLblPos val="none"/>
        <c:crossAx val="477638072"/>
        <c:crosses val="autoZero"/>
        <c:auto val="1"/>
        <c:lblOffset val="100"/>
        <c:baseTimeUnit val="years"/>
      </c:dateAx>
      <c:valAx>
        <c:axId val="477638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63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D8-478B-9B84-CF35EB246554}"/>
            </c:ext>
          </c:extLst>
        </c:ser>
        <c:dLbls>
          <c:showLegendKey val="0"/>
          <c:showVal val="0"/>
          <c:showCatName val="0"/>
          <c:showSerName val="0"/>
          <c:showPercent val="0"/>
          <c:showBubbleSize val="0"/>
        </c:dLbls>
        <c:gapWidth val="150"/>
        <c:axId val="614543808"/>
        <c:axId val="61454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A0D8-478B-9B84-CF35EB246554}"/>
            </c:ext>
          </c:extLst>
        </c:ser>
        <c:dLbls>
          <c:showLegendKey val="0"/>
          <c:showVal val="0"/>
          <c:showCatName val="0"/>
          <c:showSerName val="0"/>
          <c:showPercent val="0"/>
          <c:showBubbleSize val="0"/>
        </c:dLbls>
        <c:marker val="1"/>
        <c:smooth val="0"/>
        <c:axId val="614543808"/>
        <c:axId val="614544200"/>
      </c:lineChart>
      <c:dateAx>
        <c:axId val="614543808"/>
        <c:scaling>
          <c:orientation val="minMax"/>
        </c:scaling>
        <c:delete val="1"/>
        <c:axPos val="b"/>
        <c:numFmt formatCode="ge" sourceLinked="1"/>
        <c:majorTickMark val="none"/>
        <c:minorTickMark val="none"/>
        <c:tickLblPos val="none"/>
        <c:crossAx val="614544200"/>
        <c:crosses val="autoZero"/>
        <c:auto val="1"/>
        <c:lblOffset val="100"/>
        <c:baseTimeUnit val="years"/>
      </c:dateAx>
      <c:valAx>
        <c:axId val="614544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454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3E1-45FD-B4B6-D45548BF5F6B}"/>
            </c:ext>
          </c:extLst>
        </c:ser>
        <c:dLbls>
          <c:showLegendKey val="0"/>
          <c:showVal val="0"/>
          <c:showCatName val="0"/>
          <c:showSerName val="0"/>
          <c:showPercent val="0"/>
          <c:showBubbleSize val="0"/>
        </c:dLbls>
        <c:gapWidth val="150"/>
        <c:axId val="614544984"/>
        <c:axId val="6145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3E1-45FD-B4B6-D45548BF5F6B}"/>
            </c:ext>
          </c:extLst>
        </c:ser>
        <c:dLbls>
          <c:showLegendKey val="0"/>
          <c:showVal val="0"/>
          <c:showCatName val="0"/>
          <c:showSerName val="0"/>
          <c:showPercent val="0"/>
          <c:showBubbleSize val="0"/>
        </c:dLbls>
        <c:marker val="1"/>
        <c:smooth val="0"/>
        <c:axId val="614544984"/>
        <c:axId val="614545376"/>
      </c:lineChart>
      <c:dateAx>
        <c:axId val="614544984"/>
        <c:scaling>
          <c:orientation val="minMax"/>
        </c:scaling>
        <c:delete val="1"/>
        <c:axPos val="b"/>
        <c:numFmt formatCode="ge" sourceLinked="1"/>
        <c:majorTickMark val="none"/>
        <c:minorTickMark val="none"/>
        <c:tickLblPos val="none"/>
        <c:crossAx val="614545376"/>
        <c:crosses val="autoZero"/>
        <c:auto val="1"/>
        <c:lblOffset val="100"/>
        <c:baseTimeUnit val="years"/>
      </c:dateAx>
      <c:valAx>
        <c:axId val="61454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4544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ED4-4AC3-AD1E-AC951E12BDF1}"/>
            </c:ext>
          </c:extLst>
        </c:ser>
        <c:dLbls>
          <c:showLegendKey val="0"/>
          <c:showVal val="0"/>
          <c:showCatName val="0"/>
          <c:showSerName val="0"/>
          <c:showPercent val="0"/>
          <c:showBubbleSize val="0"/>
        </c:dLbls>
        <c:gapWidth val="150"/>
        <c:axId val="302275024"/>
        <c:axId val="30227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ED4-4AC3-AD1E-AC951E12BDF1}"/>
            </c:ext>
          </c:extLst>
        </c:ser>
        <c:dLbls>
          <c:showLegendKey val="0"/>
          <c:showVal val="0"/>
          <c:showCatName val="0"/>
          <c:showSerName val="0"/>
          <c:showPercent val="0"/>
          <c:showBubbleSize val="0"/>
        </c:dLbls>
        <c:marker val="1"/>
        <c:smooth val="0"/>
        <c:axId val="302275024"/>
        <c:axId val="302275416"/>
      </c:lineChart>
      <c:dateAx>
        <c:axId val="302275024"/>
        <c:scaling>
          <c:orientation val="minMax"/>
        </c:scaling>
        <c:delete val="1"/>
        <c:axPos val="b"/>
        <c:numFmt formatCode="ge" sourceLinked="1"/>
        <c:majorTickMark val="none"/>
        <c:minorTickMark val="none"/>
        <c:tickLblPos val="none"/>
        <c:crossAx val="302275416"/>
        <c:crosses val="autoZero"/>
        <c:auto val="1"/>
        <c:lblOffset val="100"/>
        <c:baseTimeUnit val="years"/>
      </c:dateAx>
      <c:valAx>
        <c:axId val="302275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227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C7-4D54-A4C7-6DB975A10107}"/>
            </c:ext>
          </c:extLst>
        </c:ser>
        <c:dLbls>
          <c:showLegendKey val="0"/>
          <c:showVal val="0"/>
          <c:showCatName val="0"/>
          <c:showSerName val="0"/>
          <c:showPercent val="0"/>
          <c:showBubbleSize val="0"/>
        </c:dLbls>
        <c:gapWidth val="150"/>
        <c:axId val="300323600"/>
        <c:axId val="30032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78C7-4D54-A4C7-6DB975A10107}"/>
            </c:ext>
          </c:extLst>
        </c:ser>
        <c:dLbls>
          <c:showLegendKey val="0"/>
          <c:showVal val="0"/>
          <c:showCatName val="0"/>
          <c:showSerName val="0"/>
          <c:showPercent val="0"/>
          <c:showBubbleSize val="0"/>
        </c:dLbls>
        <c:marker val="1"/>
        <c:smooth val="0"/>
        <c:axId val="300323600"/>
        <c:axId val="300323992"/>
      </c:lineChart>
      <c:dateAx>
        <c:axId val="300323600"/>
        <c:scaling>
          <c:orientation val="minMax"/>
        </c:scaling>
        <c:delete val="1"/>
        <c:axPos val="b"/>
        <c:numFmt formatCode="ge" sourceLinked="1"/>
        <c:majorTickMark val="none"/>
        <c:minorTickMark val="none"/>
        <c:tickLblPos val="none"/>
        <c:crossAx val="300323992"/>
        <c:crosses val="autoZero"/>
        <c:auto val="1"/>
        <c:lblOffset val="100"/>
        <c:baseTimeUnit val="years"/>
      </c:dateAx>
      <c:valAx>
        <c:axId val="300323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32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C4-4676-ACC6-D7D7A890B611}"/>
            </c:ext>
          </c:extLst>
        </c:ser>
        <c:dLbls>
          <c:showLegendKey val="0"/>
          <c:showVal val="0"/>
          <c:showCatName val="0"/>
          <c:showSerName val="0"/>
          <c:showPercent val="0"/>
          <c:showBubbleSize val="0"/>
        </c:dLbls>
        <c:gapWidth val="150"/>
        <c:axId val="300324776"/>
        <c:axId val="30032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25C4-4676-ACC6-D7D7A890B611}"/>
            </c:ext>
          </c:extLst>
        </c:ser>
        <c:dLbls>
          <c:showLegendKey val="0"/>
          <c:showVal val="0"/>
          <c:showCatName val="0"/>
          <c:showSerName val="0"/>
          <c:showPercent val="0"/>
          <c:showBubbleSize val="0"/>
        </c:dLbls>
        <c:marker val="1"/>
        <c:smooth val="0"/>
        <c:axId val="300324776"/>
        <c:axId val="300325168"/>
      </c:lineChart>
      <c:dateAx>
        <c:axId val="300324776"/>
        <c:scaling>
          <c:orientation val="minMax"/>
        </c:scaling>
        <c:delete val="1"/>
        <c:axPos val="b"/>
        <c:numFmt formatCode="ge" sourceLinked="1"/>
        <c:majorTickMark val="none"/>
        <c:minorTickMark val="none"/>
        <c:tickLblPos val="none"/>
        <c:crossAx val="300325168"/>
        <c:crosses val="autoZero"/>
        <c:auto val="1"/>
        <c:lblOffset val="100"/>
        <c:baseTimeUnit val="years"/>
      </c:dateAx>
      <c:valAx>
        <c:axId val="300325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0324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126.8</c:v>
                </c:pt>
                <c:pt idx="1">
                  <c:v>115.7</c:v>
                </c:pt>
                <c:pt idx="2">
                  <c:v>126.5</c:v>
                </c:pt>
                <c:pt idx="3">
                  <c:v>126.1</c:v>
                </c:pt>
                <c:pt idx="4">
                  <c:v>133</c:v>
                </c:pt>
              </c:numCache>
            </c:numRef>
          </c:val>
          <c:extLst xmlns:c16r2="http://schemas.microsoft.com/office/drawing/2015/06/chart">
            <c:ext xmlns:c16="http://schemas.microsoft.com/office/drawing/2014/chart" uri="{C3380CC4-5D6E-409C-BE32-E72D297353CC}">
              <c16:uniqueId val="{00000000-7BDF-4203-AB6F-15C799E3C5A1}"/>
            </c:ext>
          </c:extLst>
        </c:ser>
        <c:dLbls>
          <c:showLegendKey val="0"/>
          <c:showVal val="0"/>
          <c:showCatName val="0"/>
          <c:showSerName val="0"/>
          <c:showPercent val="0"/>
          <c:showBubbleSize val="0"/>
        </c:dLbls>
        <c:gapWidth val="150"/>
        <c:axId val="618720832"/>
        <c:axId val="61872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7BDF-4203-AB6F-15C799E3C5A1}"/>
            </c:ext>
          </c:extLst>
        </c:ser>
        <c:dLbls>
          <c:showLegendKey val="0"/>
          <c:showVal val="0"/>
          <c:showCatName val="0"/>
          <c:showSerName val="0"/>
          <c:showPercent val="0"/>
          <c:showBubbleSize val="0"/>
        </c:dLbls>
        <c:marker val="1"/>
        <c:smooth val="0"/>
        <c:axId val="618720832"/>
        <c:axId val="618721224"/>
      </c:lineChart>
      <c:dateAx>
        <c:axId val="618720832"/>
        <c:scaling>
          <c:orientation val="minMax"/>
        </c:scaling>
        <c:delete val="1"/>
        <c:axPos val="b"/>
        <c:numFmt formatCode="ge" sourceLinked="1"/>
        <c:majorTickMark val="none"/>
        <c:minorTickMark val="none"/>
        <c:tickLblPos val="none"/>
        <c:crossAx val="618721224"/>
        <c:crosses val="autoZero"/>
        <c:auto val="1"/>
        <c:lblOffset val="100"/>
        <c:baseTimeUnit val="years"/>
      </c:dateAx>
      <c:valAx>
        <c:axId val="618721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872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73.900000000000006</c:v>
                </c:pt>
                <c:pt idx="1">
                  <c:v>64.8</c:v>
                </c:pt>
                <c:pt idx="2">
                  <c:v>73</c:v>
                </c:pt>
                <c:pt idx="3">
                  <c:v>71.099999999999994</c:v>
                </c:pt>
                <c:pt idx="4">
                  <c:v>69.7</c:v>
                </c:pt>
              </c:numCache>
            </c:numRef>
          </c:val>
          <c:extLst xmlns:c16r2="http://schemas.microsoft.com/office/drawing/2015/06/chart">
            <c:ext xmlns:c16="http://schemas.microsoft.com/office/drawing/2014/chart" uri="{C3380CC4-5D6E-409C-BE32-E72D297353CC}">
              <c16:uniqueId val="{00000000-49AF-4862-AA61-8F5655FA32B6}"/>
            </c:ext>
          </c:extLst>
        </c:ser>
        <c:dLbls>
          <c:showLegendKey val="0"/>
          <c:showVal val="0"/>
          <c:showCatName val="0"/>
          <c:showSerName val="0"/>
          <c:showPercent val="0"/>
          <c:showBubbleSize val="0"/>
        </c:dLbls>
        <c:gapWidth val="150"/>
        <c:axId val="302276200"/>
        <c:axId val="61872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49AF-4862-AA61-8F5655FA32B6}"/>
            </c:ext>
          </c:extLst>
        </c:ser>
        <c:dLbls>
          <c:showLegendKey val="0"/>
          <c:showVal val="0"/>
          <c:showCatName val="0"/>
          <c:showSerName val="0"/>
          <c:showPercent val="0"/>
          <c:showBubbleSize val="0"/>
        </c:dLbls>
        <c:marker val="1"/>
        <c:smooth val="0"/>
        <c:axId val="302276200"/>
        <c:axId val="618722008"/>
      </c:lineChart>
      <c:dateAx>
        <c:axId val="302276200"/>
        <c:scaling>
          <c:orientation val="minMax"/>
        </c:scaling>
        <c:delete val="1"/>
        <c:axPos val="b"/>
        <c:numFmt formatCode="ge" sourceLinked="1"/>
        <c:majorTickMark val="none"/>
        <c:minorTickMark val="none"/>
        <c:tickLblPos val="none"/>
        <c:crossAx val="618722008"/>
        <c:crosses val="autoZero"/>
        <c:auto val="1"/>
        <c:lblOffset val="100"/>
        <c:baseTimeUnit val="years"/>
      </c:dateAx>
      <c:valAx>
        <c:axId val="618722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227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175908</c:v>
                </c:pt>
                <c:pt idx="1">
                  <c:v>149920</c:v>
                </c:pt>
                <c:pt idx="2">
                  <c:v>175282</c:v>
                </c:pt>
                <c:pt idx="3">
                  <c:v>171914</c:v>
                </c:pt>
                <c:pt idx="4">
                  <c:v>182504</c:v>
                </c:pt>
              </c:numCache>
            </c:numRef>
          </c:val>
          <c:extLst xmlns:c16r2="http://schemas.microsoft.com/office/drawing/2015/06/chart">
            <c:ext xmlns:c16="http://schemas.microsoft.com/office/drawing/2014/chart" uri="{C3380CC4-5D6E-409C-BE32-E72D297353CC}">
              <c16:uniqueId val="{00000000-39B9-49C7-92DD-4B9096BC5AF9}"/>
            </c:ext>
          </c:extLst>
        </c:ser>
        <c:dLbls>
          <c:showLegendKey val="0"/>
          <c:showVal val="0"/>
          <c:showCatName val="0"/>
          <c:showSerName val="0"/>
          <c:showPercent val="0"/>
          <c:showBubbleSize val="0"/>
        </c:dLbls>
        <c:gapWidth val="150"/>
        <c:axId val="551028824"/>
        <c:axId val="55102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39B9-49C7-92DD-4B9096BC5AF9}"/>
            </c:ext>
          </c:extLst>
        </c:ser>
        <c:dLbls>
          <c:showLegendKey val="0"/>
          <c:showVal val="0"/>
          <c:showCatName val="0"/>
          <c:showSerName val="0"/>
          <c:showPercent val="0"/>
          <c:showBubbleSize val="0"/>
        </c:dLbls>
        <c:marker val="1"/>
        <c:smooth val="0"/>
        <c:axId val="551028824"/>
        <c:axId val="551029216"/>
      </c:lineChart>
      <c:dateAx>
        <c:axId val="551028824"/>
        <c:scaling>
          <c:orientation val="minMax"/>
        </c:scaling>
        <c:delete val="1"/>
        <c:axPos val="b"/>
        <c:numFmt formatCode="ge" sourceLinked="1"/>
        <c:majorTickMark val="none"/>
        <c:minorTickMark val="none"/>
        <c:tickLblPos val="none"/>
        <c:crossAx val="551029216"/>
        <c:crosses val="autoZero"/>
        <c:auto val="1"/>
        <c:lblOffset val="100"/>
        <c:baseTimeUnit val="years"/>
      </c:dateAx>
      <c:valAx>
        <c:axId val="551029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1028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66" sqref="ND66:NR82"/>
    </sheetView>
  </sheetViews>
  <sheetFormatPr defaultColWidth="2.6640625" defaultRowHeight="13.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広島県広島市　基町駐車場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19704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792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360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2" t="s">
        <v>139</v>
      </c>
      <c r="NE15" s="113"/>
      <c r="NF15" s="113"/>
      <c r="NG15" s="113"/>
      <c r="NH15" s="113"/>
      <c r="NI15" s="113"/>
      <c r="NJ15" s="113"/>
      <c r="NK15" s="113"/>
      <c r="NL15" s="113"/>
      <c r="NM15" s="113"/>
      <c r="NN15" s="113"/>
      <c r="NO15" s="113"/>
      <c r="NP15" s="113"/>
      <c r="NQ15" s="113"/>
      <c r="NR15" s="114"/>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c r="A31" s="2"/>
      <c r="B31" s="22"/>
      <c r="C31" s="4"/>
      <c r="D31" s="4"/>
      <c r="E31" s="4"/>
      <c r="F31" s="4"/>
      <c r="I31" s="28"/>
      <c r="J31" s="115" t="s">
        <v>27</v>
      </c>
      <c r="K31" s="116"/>
      <c r="L31" s="116"/>
      <c r="M31" s="116"/>
      <c r="N31" s="116"/>
      <c r="O31" s="116"/>
      <c r="P31" s="116"/>
      <c r="Q31" s="116"/>
      <c r="R31" s="116"/>
      <c r="S31" s="116"/>
      <c r="T31" s="117"/>
      <c r="U31" s="118">
        <f>データ!Y7</f>
        <v>383.1</v>
      </c>
      <c r="V31" s="118"/>
      <c r="W31" s="118"/>
      <c r="X31" s="118"/>
      <c r="Y31" s="118"/>
      <c r="Z31" s="118"/>
      <c r="AA31" s="118"/>
      <c r="AB31" s="118"/>
      <c r="AC31" s="118"/>
      <c r="AD31" s="118"/>
      <c r="AE31" s="118"/>
      <c r="AF31" s="118"/>
      <c r="AG31" s="118"/>
      <c r="AH31" s="118"/>
      <c r="AI31" s="118"/>
      <c r="AJ31" s="118"/>
      <c r="AK31" s="118"/>
      <c r="AL31" s="118"/>
      <c r="AM31" s="118"/>
      <c r="AN31" s="118">
        <f>データ!Z7</f>
        <v>295.60000000000002</v>
      </c>
      <c r="AO31" s="118"/>
      <c r="AP31" s="118"/>
      <c r="AQ31" s="118"/>
      <c r="AR31" s="118"/>
      <c r="AS31" s="118"/>
      <c r="AT31" s="118"/>
      <c r="AU31" s="118"/>
      <c r="AV31" s="118"/>
      <c r="AW31" s="118"/>
      <c r="AX31" s="118"/>
      <c r="AY31" s="118"/>
      <c r="AZ31" s="118"/>
      <c r="BA31" s="118"/>
      <c r="BB31" s="118"/>
      <c r="BC31" s="118"/>
      <c r="BD31" s="118"/>
      <c r="BE31" s="118"/>
      <c r="BF31" s="118"/>
      <c r="BG31" s="118">
        <f>データ!AA7</f>
        <v>371.5</v>
      </c>
      <c r="BH31" s="118"/>
      <c r="BI31" s="118"/>
      <c r="BJ31" s="118"/>
      <c r="BK31" s="118"/>
      <c r="BL31" s="118"/>
      <c r="BM31" s="118"/>
      <c r="BN31" s="118"/>
      <c r="BO31" s="118"/>
      <c r="BP31" s="118"/>
      <c r="BQ31" s="118"/>
      <c r="BR31" s="118"/>
      <c r="BS31" s="118"/>
      <c r="BT31" s="118"/>
      <c r="BU31" s="118"/>
      <c r="BV31" s="118"/>
      <c r="BW31" s="118"/>
      <c r="BX31" s="118"/>
      <c r="BY31" s="118"/>
      <c r="BZ31" s="118">
        <f>データ!AB7</f>
        <v>346.9</v>
      </c>
      <c r="CA31" s="118"/>
      <c r="CB31" s="118"/>
      <c r="CC31" s="118"/>
      <c r="CD31" s="118"/>
      <c r="CE31" s="118"/>
      <c r="CF31" s="118"/>
      <c r="CG31" s="118"/>
      <c r="CH31" s="118"/>
      <c r="CI31" s="118"/>
      <c r="CJ31" s="118"/>
      <c r="CK31" s="118"/>
      <c r="CL31" s="118"/>
      <c r="CM31" s="118"/>
      <c r="CN31" s="118"/>
      <c r="CO31" s="118"/>
      <c r="CP31" s="118"/>
      <c r="CQ31" s="118"/>
      <c r="CR31" s="118"/>
      <c r="CS31" s="118">
        <f>データ!AC7</f>
        <v>330.9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126.8</v>
      </c>
      <c r="JD31" s="120"/>
      <c r="JE31" s="120"/>
      <c r="JF31" s="120"/>
      <c r="JG31" s="120"/>
      <c r="JH31" s="120"/>
      <c r="JI31" s="120"/>
      <c r="JJ31" s="120"/>
      <c r="JK31" s="120"/>
      <c r="JL31" s="120"/>
      <c r="JM31" s="120"/>
      <c r="JN31" s="120"/>
      <c r="JO31" s="120"/>
      <c r="JP31" s="120"/>
      <c r="JQ31" s="120"/>
      <c r="JR31" s="120"/>
      <c r="JS31" s="120"/>
      <c r="JT31" s="120"/>
      <c r="JU31" s="121"/>
      <c r="JV31" s="119">
        <f>データ!DL7</f>
        <v>115.7</v>
      </c>
      <c r="JW31" s="120"/>
      <c r="JX31" s="120"/>
      <c r="JY31" s="120"/>
      <c r="JZ31" s="120"/>
      <c r="KA31" s="120"/>
      <c r="KB31" s="120"/>
      <c r="KC31" s="120"/>
      <c r="KD31" s="120"/>
      <c r="KE31" s="120"/>
      <c r="KF31" s="120"/>
      <c r="KG31" s="120"/>
      <c r="KH31" s="120"/>
      <c r="KI31" s="120"/>
      <c r="KJ31" s="120"/>
      <c r="KK31" s="120"/>
      <c r="KL31" s="120"/>
      <c r="KM31" s="120"/>
      <c r="KN31" s="121"/>
      <c r="KO31" s="119">
        <f>データ!DM7</f>
        <v>126.5</v>
      </c>
      <c r="KP31" s="120"/>
      <c r="KQ31" s="120"/>
      <c r="KR31" s="120"/>
      <c r="KS31" s="120"/>
      <c r="KT31" s="120"/>
      <c r="KU31" s="120"/>
      <c r="KV31" s="120"/>
      <c r="KW31" s="120"/>
      <c r="KX31" s="120"/>
      <c r="KY31" s="120"/>
      <c r="KZ31" s="120"/>
      <c r="LA31" s="120"/>
      <c r="LB31" s="120"/>
      <c r="LC31" s="120"/>
      <c r="LD31" s="120"/>
      <c r="LE31" s="120"/>
      <c r="LF31" s="120"/>
      <c r="LG31" s="121"/>
      <c r="LH31" s="119">
        <f>データ!DN7</f>
        <v>126.1</v>
      </c>
      <c r="LI31" s="120"/>
      <c r="LJ31" s="120"/>
      <c r="LK31" s="120"/>
      <c r="LL31" s="120"/>
      <c r="LM31" s="120"/>
      <c r="LN31" s="120"/>
      <c r="LO31" s="120"/>
      <c r="LP31" s="120"/>
      <c r="LQ31" s="120"/>
      <c r="LR31" s="120"/>
      <c r="LS31" s="120"/>
      <c r="LT31" s="120"/>
      <c r="LU31" s="120"/>
      <c r="LV31" s="120"/>
      <c r="LW31" s="120"/>
      <c r="LX31" s="120"/>
      <c r="LY31" s="120"/>
      <c r="LZ31" s="121"/>
      <c r="MA31" s="119">
        <f>データ!DO7</f>
        <v>133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2" t="s">
        <v>141</v>
      </c>
      <c r="NE32" s="113"/>
      <c r="NF32" s="113"/>
      <c r="NG32" s="113"/>
      <c r="NH32" s="113"/>
      <c r="NI32" s="113"/>
      <c r="NJ32" s="113"/>
      <c r="NK32" s="113"/>
      <c r="NL32" s="113"/>
      <c r="NM32" s="113"/>
      <c r="NN32" s="113"/>
      <c r="NO32" s="113"/>
      <c r="NP32" s="113"/>
      <c r="NQ32" s="113"/>
      <c r="NR32" s="114"/>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142</v>
      </c>
      <c r="NE49" s="113"/>
      <c r="NF49" s="113"/>
      <c r="NG49" s="113"/>
      <c r="NH49" s="113"/>
      <c r="NI49" s="113"/>
      <c r="NJ49" s="113"/>
      <c r="NK49" s="113"/>
      <c r="NL49" s="113"/>
      <c r="NM49" s="113"/>
      <c r="NN49" s="113"/>
      <c r="NO49" s="113"/>
      <c r="NP49" s="113"/>
      <c r="NQ49" s="113"/>
      <c r="NR49" s="114"/>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73.900000000000006</v>
      </c>
      <c r="EM52" s="118"/>
      <c r="EN52" s="118"/>
      <c r="EO52" s="118"/>
      <c r="EP52" s="118"/>
      <c r="EQ52" s="118"/>
      <c r="ER52" s="118"/>
      <c r="ES52" s="118"/>
      <c r="ET52" s="118"/>
      <c r="EU52" s="118"/>
      <c r="EV52" s="118"/>
      <c r="EW52" s="118"/>
      <c r="EX52" s="118"/>
      <c r="EY52" s="118"/>
      <c r="EZ52" s="118"/>
      <c r="FA52" s="118"/>
      <c r="FB52" s="118"/>
      <c r="FC52" s="118"/>
      <c r="FD52" s="118"/>
      <c r="FE52" s="118">
        <f>データ!BG7</f>
        <v>64.8</v>
      </c>
      <c r="FF52" s="118"/>
      <c r="FG52" s="118"/>
      <c r="FH52" s="118"/>
      <c r="FI52" s="118"/>
      <c r="FJ52" s="118"/>
      <c r="FK52" s="118"/>
      <c r="FL52" s="118"/>
      <c r="FM52" s="118"/>
      <c r="FN52" s="118"/>
      <c r="FO52" s="118"/>
      <c r="FP52" s="118"/>
      <c r="FQ52" s="118"/>
      <c r="FR52" s="118"/>
      <c r="FS52" s="118"/>
      <c r="FT52" s="118"/>
      <c r="FU52" s="118"/>
      <c r="FV52" s="118"/>
      <c r="FW52" s="118"/>
      <c r="FX52" s="118">
        <f>データ!BH7</f>
        <v>73</v>
      </c>
      <c r="FY52" s="118"/>
      <c r="FZ52" s="118"/>
      <c r="GA52" s="118"/>
      <c r="GB52" s="118"/>
      <c r="GC52" s="118"/>
      <c r="GD52" s="118"/>
      <c r="GE52" s="118"/>
      <c r="GF52" s="118"/>
      <c r="GG52" s="118"/>
      <c r="GH52" s="118"/>
      <c r="GI52" s="118"/>
      <c r="GJ52" s="118"/>
      <c r="GK52" s="118"/>
      <c r="GL52" s="118"/>
      <c r="GM52" s="118"/>
      <c r="GN52" s="118"/>
      <c r="GO52" s="118"/>
      <c r="GP52" s="118"/>
      <c r="GQ52" s="118">
        <f>データ!BI7</f>
        <v>71.099999999999994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69.7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175908</v>
      </c>
      <c r="JD52" s="126"/>
      <c r="JE52" s="126"/>
      <c r="JF52" s="126"/>
      <c r="JG52" s="126"/>
      <c r="JH52" s="126"/>
      <c r="JI52" s="126"/>
      <c r="JJ52" s="126"/>
      <c r="JK52" s="126"/>
      <c r="JL52" s="126"/>
      <c r="JM52" s="126"/>
      <c r="JN52" s="126"/>
      <c r="JO52" s="126"/>
      <c r="JP52" s="126"/>
      <c r="JQ52" s="126"/>
      <c r="JR52" s="126"/>
      <c r="JS52" s="126"/>
      <c r="JT52" s="126"/>
      <c r="JU52" s="126"/>
      <c r="JV52" s="126">
        <f>データ!BR7</f>
        <v>149920</v>
      </c>
      <c r="JW52" s="126"/>
      <c r="JX52" s="126"/>
      <c r="JY52" s="126"/>
      <c r="JZ52" s="126"/>
      <c r="KA52" s="126"/>
      <c r="KB52" s="126"/>
      <c r="KC52" s="126"/>
      <c r="KD52" s="126"/>
      <c r="KE52" s="126"/>
      <c r="KF52" s="126"/>
      <c r="KG52" s="126"/>
      <c r="KH52" s="126"/>
      <c r="KI52" s="126"/>
      <c r="KJ52" s="126"/>
      <c r="KK52" s="126"/>
      <c r="KL52" s="126"/>
      <c r="KM52" s="126"/>
      <c r="KN52" s="126"/>
      <c r="KO52" s="126">
        <f>データ!BS7</f>
        <v>175282</v>
      </c>
      <c r="KP52" s="126"/>
      <c r="KQ52" s="126"/>
      <c r="KR52" s="126"/>
      <c r="KS52" s="126"/>
      <c r="KT52" s="126"/>
      <c r="KU52" s="126"/>
      <c r="KV52" s="126"/>
      <c r="KW52" s="126"/>
      <c r="KX52" s="126"/>
      <c r="KY52" s="126"/>
      <c r="KZ52" s="126"/>
      <c r="LA52" s="126"/>
      <c r="LB52" s="126"/>
      <c r="LC52" s="126"/>
      <c r="LD52" s="126"/>
      <c r="LE52" s="126"/>
      <c r="LF52" s="126"/>
      <c r="LG52" s="126"/>
      <c r="LH52" s="126">
        <f>データ!BT7</f>
        <v>171914</v>
      </c>
      <c r="LI52" s="126"/>
      <c r="LJ52" s="126"/>
      <c r="LK52" s="126"/>
      <c r="LL52" s="126"/>
      <c r="LM52" s="126"/>
      <c r="LN52" s="126"/>
      <c r="LO52" s="126"/>
      <c r="LP52" s="126"/>
      <c r="LQ52" s="126"/>
      <c r="LR52" s="126"/>
      <c r="LS52" s="126"/>
      <c r="LT52" s="126"/>
      <c r="LU52" s="126"/>
      <c r="LV52" s="126"/>
      <c r="LW52" s="126"/>
      <c r="LX52" s="126"/>
      <c r="LY52" s="126"/>
      <c r="LZ52" s="126"/>
      <c r="MA52" s="126">
        <f>データ!BU7</f>
        <v>182504</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2" t="s">
        <v>140</v>
      </c>
      <c r="NE66" s="113"/>
      <c r="NF66" s="113"/>
      <c r="NG66" s="113"/>
      <c r="NH66" s="113"/>
      <c r="NI66" s="113"/>
      <c r="NJ66" s="113"/>
      <c r="NK66" s="113"/>
      <c r="NL66" s="113"/>
      <c r="NM66" s="113"/>
      <c r="NN66" s="113"/>
      <c r="NO66" s="113"/>
      <c r="NP66" s="113"/>
      <c r="NQ66" s="113"/>
      <c r="NR66" s="114"/>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1577819</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2"/>
      <c r="NE67" s="113"/>
      <c r="NF67" s="113"/>
      <c r="NG67" s="113"/>
      <c r="NH67" s="113"/>
      <c r="NI67" s="113"/>
      <c r="NJ67" s="113"/>
      <c r="NK67" s="113"/>
      <c r="NL67" s="113"/>
      <c r="NM67" s="113"/>
      <c r="NN67" s="113"/>
      <c r="NO67" s="113"/>
      <c r="NP67" s="113"/>
      <c r="NQ67" s="113"/>
      <c r="NR67" s="114"/>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2"/>
      <c r="NE68" s="113"/>
      <c r="NF68" s="113"/>
      <c r="NG68" s="113"/>
      <c r="NH68" s="113"/>
      <c r="NI68" s="113"/>
      <c r="NJ68" s="113"/>
      <c r="NK68" s="113"/>
      <c r="NL68" s="113"/>
      <c r="NM68" s="113"/>
      <c r="NN68" s="113"/>
      <c r="NO68" s="113"/>
      <c r="NP68" s="113"/>
      <c r="NQ68" s="113"/>
      <c r="NR68" s="114"/>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2"/>
      <c r="NE69" s="113"/>
      <c r="NF69" s="113"/>
      <c r="NG69" s="113"/>
      <c r="NH69" s="113"/>
      <c r="NI69" s="113"/>
      <c r="NJ69" s="113"/>
      <c r="NK69" s="113"/>
      <c r="NL69" s="113"/>
      <c r="NM69" s="113"/>
      <c r="NN69" s="113"/>
      <c r="NO69" s="113"/>
      <c r="NP69" s="113"/>
      <c r="NQ69" s="113"/>
      <c r="NR69" s="114"/>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2"/>
      <c r="NE70" s="113"/>
      <c r="NF70" s="113"/>
      <c r="NG70" s="113"/>
      <c r="NH70" s="113"/>
      <c r="NI70" s="113"/>
      <c r="NJ70" s="113"/>
      <c r="NK70" s="113"/>
      <c r="NL70" s="113"/>
      <c r="NM70" s="113"/>
      <c r="NN70" s="113"/>
      <c r="NO70" s="113"/>
      <c r="NP70" s="113"/>
      <c r="NQ70" s="113"/>
      <c r="NR70" s="114"/>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2"/>
      <c r="NE71" s="113"/>
      <c r="NF71" s="113"/>
      <c r="NG71" s="113"/>
      <c r="NH71" s="113"/>
      <c r="NI71" s="113"/>
      <c r="NJ71" s="113"/>
      <c r="NK71" s="113"/>
      <c r="NL71" s="113"/>
      <c r="NM71" s="113"/>
      <c r="NN71" s="113"/>
      <c r="NO71" s="113"/>
      <c r="NP71" s="113"/>
      <c r="NQ71" s="113"/>
      <c r="NR71" s="114"/>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2"/>
      <c r="NE72" s="113"/>
      <c r="NF72" s="113"/>
      <c r="NG72" s="113"/>
      <c r="NH72" s="113"/>
      <c r="NI72" s="113"/>
      <c r="NJ72" s="113"/>
      <c r="NK72" s="113"/>
      <c r="NL72" s="113"/>
      <c r="NM72" s="113"/>
      <c r="NN72" s="113"/>
      <c r="NO72" s="113"/>
      <c r="NP72" s="113"/>
      <c r="NQ72" s="113"/>
      <c r="NR72" s="114"/>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2"/>
      <c r="NE73" s="113"/>
      <c r="NF73" s="113"/>
      <c r="NG73" s="113"/>
      <c r="NH73" s="113"/>
      <c r="NI73" s="113"/>
      <c r="NJ73" s="113"/>
      <c r="NK73" s="113"/>
      <c r="NL73" s="113"/>
      <c r="NM73" s="113"/>
      <c r="NN73" s="113"/>
      <c r="NO73" s="113"/>
      <c r="NP73" s="113"/>
      <c r="NQ73" s="113"/>
      <c r="NR73" s="114"/>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2"/>
      <c r="NE74" s="113"/>
      <c r="NF74" s="113"/>
      <c r="NG74" s="113"/>
      <c r="NH74" s="113"/>
      <c r="NI74" s="113"/>
      <c r="NJ74" s="113"/>
      <c r="NK74" s="113"/>
      <c r="NL74" s="113"/>
      <c r="NM74" s="113"/>
      <c r="NN74" s="113"/>
      <c r="NO74" s="113"/>
      <c r="NP74" s="113"/>
      <c r="NQ74" s="113"/>
      <c r="NR74" s="114"/>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2"/>
      <c r="NE75" s="113"/>
      <c r="NF75" s="113"/>
      <c r="NG75" s="113"/>
      <c r="NH75" s="113"/>
      <c r="NI75" s="113"/>
      <c r="NJ75" s="113"/>
      <c r="NK75" s="113"/>
      <c r="NL75" s="113"/>
      <c r="NM75" s="113"/>
      <c r="NN75" s="113"/>
      <c r="NO75" s="113"/>
      <c r="NP75" s="113"/>
      <c r="NQ75" s="113"/>
      <c r="NR75" s="114"/>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155530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2"/>
      <c r="NE76" s="113"/>
      <c r="NF76" s="113"/>
      <c r="NG76" s="113"/>
      <c r="NH76" s="113"/>
      <c r="NI76" s="113"/>
      <c r="NJ76" s="113"/>
      <c r="NK76" s="113"/>
      <c r="NL76" s="113"/>
      <c r="NM76" s="113"/>
      <c r="NN76" s="113"/>
      <c r="NO76" s="113"/>
      <c r="NP76" s="113"/>
      <c r="NQ76" s="113"/>
      <c r="NR76" s="114"/>
    </row>
    <row r="77" spans="1:382" ht="13.5" customHeight="1">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2"/>
      <c r="NE77" s="113"/>
      <c r="NF77" s="113"/>
      <c r="NG77" s="113"/>
      <c r="NH77" s="113"/>
      <c r="NI77" s="113"/>
      <c r="NJ77" s="113"/>
      <c r="NK77" s="113"/>
      <c r="NL77" s="113"/>
      <c r="NM77" s="113"/>
      <c r="NN77" s="113"/>
      <c r="NO77" s="113"/>
      <c r="NP77" s="113"/>
      <c r="NQ77" s="113"/>
      <c r="NR77" s="114"/>
    </row>
    <row r="78" spans="1:382" ht="13.5" customHeight="1">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2"/>
      <c r="NE78" s="113"/>
      <c r="NF78" s="113"/>
      <c r="NG78" s="113"/>
      <c r="NH78" s="113"/>
      <c r="NI78" s="113"/>
      <c r="NJ78" s="113"/>
      <c r="NK78" s="113"/>
      <c r="NL78" s="113"/>
      <c r="NM78" s="113"/>
      <c r="NN78" s="113"/>
      <c r="NO78" s="113"/>
      <c r="NP78" s="113"/>
      <c r="NQ78" s="113"/>
      <c r="NR78" s="114"/>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2"/>
      <c r="NE79" s="113"/>
      <c r="NF79" s="113"/>
      <c r="NG79" s="113"/>
      <c r="NH79" s="113"/>
      <c r="NI79" s="113"/>
      <c r="NJ79" s="113"/>
      <c r="NK79" s="113"/>
      <c r="NL79" s="113"/>
      <c r="NM79" s="113"/>
      <c r="NN79" s="113"/>
      <c r="NO79" s="113"/>
      <c r="NP79" s="113"/>
      <c r="NQ79" s="113"/>
      <c r="NR79" s="114"/>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2"/>
      <c r="NE80" s="113"/>
      <c r="NF80" s="113"/>
      <c r="NG80" s="113"/>
      <c r="NH80" s="113"/>
      <c r="NI80" s="113"/>
      <c r="NJ80" s="113"/>
      <c r="NK80" s="113"/>
      <c r="NL80" s="113"/>
      <c r="NM80" s="113"/>
      <c r="NN80" s="113"/>
      <c r="NO80" s="113"/>
      <c r="NP80" s="113"/>
      <c r="NQ80" s="113"/>
      <c r="NR80" s="114"/>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2"/>
      <c r="NE81" s="113"/>
      <c r="NF81" s="113"/>
      <c r="NG81" s="113"/>
      <c r="NH81" s="113"/>
      <c r="NI81" s="113"/>
      <c r="NJ81" s="113"/>
      <c r="NK81" s="113"/>
      <c r="NL81" s="113"/>
      <c r="NM81" s="113"/>
      <c r="NN81" s="113"/>
      <c r="NO81" s="113"/>
      <c r="NP81" s="113"/>
      <c r="NQ81" s="113"/>
      <c r="NR81" s="114"/>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JUq+steGS/Qz5PIxI8BX65n27UA2pCH6aY162O5wI6/d5rTWasjd0BJ1P6Hzkcr//2NtTcVK1NfRIRmZUoV+Vw==" saltValue="lYfTLUS/+8m6dKO2mSm+X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LH32:LZ32"/>
    <mergeCell ref="MA32:MS32"/>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3" sqref="A13"/>
    </sheetView>
  </sheetViews>
  <sheetFormatPr defaultRowHeight="13.2"/>
  <cols>
    <col min="1" max="1" width="14.6640625" customWidth="1"/>
    <col min="2" max="90" width="11.88671875" customWidth="1"/>
    <col min="91" max="92" width="15.44140625" customWidth="1"/>
    <col min="93" max="125" width="11.8867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111</v>
      </c>
      <c r="AN5" s="59" t="s">
        <v>112</v>
      </c>
      <c r="AO5" s="59" t="s">
        <v>103</v>
      </c>
      <c r="AP5" s="59" t="s">
        <v>104</v>
      </c>
      <c r="AQ5" s="59" t="s">
        <v>105</v>
      </c>
      <c r="AR5" s="59" t="s">
        <v>106</v>
      </c>
      <c r="AS5" s="59" t="s">
        <v>107</v>
      </c>
      <c r="AT5" s="59" t="s">
        <v>108</v>
      </c>
      <c r="AU5" s="59" t="s">
        <v>113</v>
      </c>
      <c r="AV5" s="59" t="s">
        <v>109</v>
      </c>
      <c r="AW5" s="59" t="s">
        <v>100</v>
      </c>
      <c r="AX5" s="59" t="s">
        <v>101</v>
      </c>
      <c r="AY5" s="59" t="s">
        <v>102</v>
      </c>
      <c r="AZ5" s="59" t="s">
        <v>103</v>
      </c>
      <c r="BA5" s="59" t="s">
        <v>104</v>
      </c>
      <c r="BB5" s="59" t="s">
        <v>105</v>
      </c>
      <c r="BC5" s="59" t="s">
        <v>106</v>
      </c>
      <c r="BD5" s="59" t="s">
        <v>107</v>
      </c>
      <c r="BE5" s="59" t="s">
        <v>108</v>
      </c>
      <c r="BF5" s="59" t="s">
        <v>114</v>
      </c>
      <c r="BG5" s="59" t="s">
        <v>99</v>
      </c>
      <c r="BH5" s="59" t="s">
        <v>110</v>
      </c>
      <c r="BI5" s="59" t="s">
        <v>111</v>
      </c>
      <c r="BJ5" s="59" t="s">
        <v>102</v>
      </c>
      <c r="BK5" s="59" t="s">
        <v>103</v>
      </c>
      <c r="BL5" s="59" t="s">
        <v>104</v>
      </c>
      <c r="BM5" s="59" t="s">
        <v>105</v>
      </c>
      <c r="BN5" s="59" t="s">
        <v>106</v>
      </c>
      <c r="BO5" s="59" t="s">
        <v>107</v>
      </c>
      <c r="BP5" s="59" t="s">
        <v>108</v>
      </c>
      <c r="BQ5" s="59" t="s">
        <v>114</v>
      </c>
      <c r="BR5" s="59" t="s">
        <v>99</v>
      </c>
      <c r="BS5" s="59" t="s">
        <v>100</v>
      </c>
      <c r="BT5" s="59" t="s">
        <v>115</v>
      </c>
      <c r="BU5" s="59" t="s">
        <v>112</v>
      </c>
      <c r="BV5" s="59" t="s">
        <v>103</v>
      </c>
      <c r="BW5" s="59" t="s">
        <v>104</v>
      </c>
      <c r="BX5" s="59" t="s">
        <v>105</v>
      </c>
      <c r="BY5" s="59" t="s">
        <v>106</v>
      </c>
      <c r="BZ5" s="59" t="s">
        <v>107</v>
      </c>
      <c r="CA5" s="59" t="s">
        <v>108</v>
      </c>
      <c r="CB5" s="59" t="s">
        <v>113</v>
      </c>
      <c r="CC5" s="59" t="s">
        <v>99</v>
      </c>
      <c r="CD5" s="59" t="s">
        <v>100</v>
      </c>
      <c r="CE5" s="59" t="s">
        <v>101</v>
      </c>
      <c r="CF5" s="59" t="s">
        <v>112</v>
      </c>
      <c r="CG5" s="59" t="s">
        <v>103</v>
      </c>
      <c r="CH5" s="59" t="s">
        <v>104</v>
      </c>
      <c r="CI5" s="59" t="s">
        <v>105</v>
      </c>
      <c r="CJ5" s="59" t="s">
        <v>106</v>
      </c>
      <c r="CK5" s="59" t="s">
        <v>107</v>
      </c>
      <c r="CL5" s="59" t="s">
        <v>108</v>
      </c>
      <c r="CM5" s="151"/>
      <c r="CN5" s="151"/>
      <c r="CO5" s="59" t="s">
        <v>98</v>
      </c>
      <c r="CP5" s="59" t="s">
        <v>116</v>
      </c>
      <c r="CQ5" s="59" t="s">
        <v>100</v>
      </c>
      <c r="CR5" s="59" t="s">
        <v>111</v>
      </c>
      <c r="CS5" s="59" t="s">
        <v>102</v>
      </c>
      <c r="CT5" s="59" t="s">
        <v>103</v>
      </c>
      <c r="CU5" s="59" t="s">
        <v>104</v>
      </c>
      <c r="CV5" s="59" t="s">
        <v>105</v>
      </c>
      <c r="CW5" s="59" t="s">
        <v>106</v>
      </c>
      <c r="CX5" s="59" t="s">
        <v>107</v>
      </c>
      <c r="CY5" s="59" t="s">
        <v>108</v>
      </c>
      <c r="CZ5" s="59" t="s">
        <v>114</v>
      </c>
      <c r="DA5" s="59" t="s">
        <v>99</v>
      </c>
      <c r="DB5" s="59" t="s">
        <v>100</v>
      </c>
      <c r="DC5" s="59" t="s">
        <v>111</v>
      </c>
      <c r="DD5" s="59" t="s">
        <v>102</v>
      </c>
      <c r="DE5" s="59" t="s">
        <v>103</v>
      </c>
      <c r="DF5" s="59" t="s">
        <v>104</v>
      </c>
      <c r="DG5" s="59" t="s">
        <v>105</v>
      </c>
      <c r="DH5" s="59" t="s">
        <v>106</v>
      </c>
      <c r="DI5" s="59" t="s">
        <v>107</v>
      </c>
      <c r="DJ5" s="59" t="s">
        <v>44</v>
      </c>
      <c r="DK5" s="59" t="s">
        <v>114</v>
      </c>
      <c r="DL5" s="59" t="s">
        <v>99</v>
      </c>
      <c r="DM5" s="59" t="s">
        <v>100</v>
      </c>
      <c r="DN5" s="59" t="s">
        <v>101</v>
      </c>
      <c r="DO5" s="59" t="s">
        <v>102</v>
      </c>
      <c r="DP5" s="59" t="s">
        <v>103</v>
      </c>
      <c r="DQ5" s="59" t="s">
        <v>104</v>
      </c>
      <c r="DR5" s="59" t="s">
        <v>105</v>
      </c>
      <c r="DS5" s="59" t="s">
        <v>106</v>
      </c>
      <c r="DT5" s="59" t="s">
        <v>107</v>
      </c>
      <c r="DU5" s="59" t="s">
        <v>108</v>
      </c>
    </row>
    <row r="6" spans="1:125" s="66" customFormat="1">
      <c r="A6" s="49" t="s">
        <v>117</v>
      </c>
      <c r="B6" s="60">
        <f>B8</f>
        <v>2017</v>
      </c>
      <c r="C6" s="60">
        <f t="shared" ref="C6:X6" si="1">C8</f>
        <v>341002</v>
      </c>
      <c r="D6" s="60">
        <f t="shared" si="1"/>
        <v>47</v>
      </c>
      <c r="E6" s="60">
        <f t="shared" si="1"/>
        <v>14</v>
      </c>
      <c r="F6" s="60">
        <f t="shared" si="1"/>
        <v>0</v>
      </c>
      <c r="G6" s="60">
        <f t="shared" si="1"/>
        <v>1</v>
      </c>
      <c r="H6" s="60" t="str">
        <f>SUBSTITUTE(H8,"　","")</f>
        <v>広島県広島市</v>
      </c>
      <c r="I6" s="60" t="str">
        <f t="shared" si="1"/>
        <v>基町駐車場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 届出駐車場</v>
      </c>
      <c r="Q6" s="62" t="str">
        <f t="shared" si="1"/>
        <v>立体式</v>
      </c>
      <c r="R6" s="63">
        <f t="shared" si="1"/>
        <v>48</v>
      </c>
      <c r="S6" s="62" t="str">
        <f t="shared" si="1"/>
        <v>商業施設</v>
      </c>
      <c r="T6" s="62" t="str">
        <f t="shared" si="1"/>
        <v>無</v>
      </c>
      <c r="U6" s="63">
        <f t="shared" si="1"/>
        <v>19704</v>
      </c>
      <c r="V6" s="63">
        <f t="shared" si="1"/>
        <v>792</v>
      </c>
      <c r="W6" s="63">
        <f t="shared" si="1"/>
        <v>360</v>
      </c>
      <c r="X6" s="62" t="str">
        <f t="shared" si="1"/>
        <v>利用料金制</v>
      </c>
      <c r="Y6" s="64">
        <f>IF(Y8="-",NA(),Y8)</f>
        <v>383.1</v>
      </c>
      <c r="Z6" s="64">
        <f t="shared" ref="Z6:AH6" si="2">IF(Z8="-",NA(),Z8)</f>
        <v>295.60000000000002</v>
      </c>
      <c r="AA6" s="64">
        <f t="shared" si="2"/>
        <v>371.5</v>
      </c>
      <c r="AB6" s="64">
        <f t="shared" si="2"/>
        <v>346.9</v>
      </c>
      <c r="AC6" s="64">
        <f t="shared" si="2"/>
        <v>330.9</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73.900000000000006</v>
      </c>
      <c r="BG6" s="64">
        <f t="shared" ref="BG6:BO6" si="5">IF(BG8="-",NA(),BG8)</f>
        <v>64.8</v>
      </c>
      <c r="BH6" s="64">
        <f t="shared" si="5"/>
        <v>73</v>
      </c>
      <c r="BI6" s="64">
        <f t="shared" si="5"/>
        <v>71.099999999999994</v>
      </c>
      <c r="BJ6" s="64">
        <f t="shared" si="5"/>
        <v>69.7</v>
      </c>
      <c r="BK6" s="64">
        <f t="shared" si="5"/>
        <v>28.1</v>
      </c>
      <c r="BL6" s="64">
        <f t="shared" si="5"/>
        <v>33.6</v>
      </c>
      <c r="BM6" s="64">
        <f t="shared" si="5"/>
        <v>33.200000000000003</v>
      </c>
      <c r="BN6" s="64">
        <f t="shared" si="5"/>
        <v>29.6</v>
      </c>
      <c r="BO6" s="64">
        <f t="shared" si="5"/>
        <v>29.2</v>
      </c>
      <c r="BP6" s="61" t="str">
        <f>IF(BP8="-","",IF(BP8="-","【-】","【"&amp;SUBSTITUTE(TEXT(BP8,"#,##0.0"),"-","△")&amp;"】"))</f>
        <v>【26.4】</v>
      </c>
      <c r="BQ6" s="65">
        <f>IF(BQ8="-",NA(),BQ8)</f>
        <v>175908</v>
      </c>
      <c r="BR6" s="65">
        <f t="shared" ref="BR6:BZ6" si="6">IF(BR8="-",NA(),BR8)</f>
        <v>149920</v>
      </c>
      <c r="BS6" s="65">
        <f t="shared" si="6"/>
        <v>175282</v>
      </c>
      <c r="BT6" s="65">
        <f t="shared" si="6"/>
        <v>171914</v>
      </c>
      <c r="BU6" s="65">
        <f t="shared" si="6"/>
        <v>182504</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118</v>
      </c>
      <c r="CM6" s="63">
        <f t="shared" ref="CM6:CN6" si="7">CM8</f>
        <v>1577819</v>
      </c>
      <c r="CN6" s="63">
        <f t="shared" si="7"/>
        <v>155530</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126.8</v>
      </c>
      <c r="DL6" s="64">
        <f t="shared" ref="DL6:DT6" si="9">IF(DL8="-",NA(),DL8)</f>
        <v>115.7</v>
      </c>
      <c r="DM6" s="64">
        <f t="shared" si="9"/>
        <v>126.5</v>
      </c>
      <c r="DN6" s="64">
        <f t="shared" si="9"/>
        <v>126.1</v>
      </c>
      <c r="DO6" s="64">
        <f t="shared" si="9"/>
        <v>133</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c r="A7" s="49" t="s">
        <v>119</v>
      </c>
      <c r="B7" s="60">
        <f t="shared" ref="B7:X7" si="10">B8</f>
        <v>2017</v>
      </c>
      <c r="C7" s="60">
        <f t="shared" si="10"/>
        <v>341002</v>
      </c>
      <c r="D7" s="60">
        <f t="shared" si="10"/>
        <v>47</v>
      </c>
      <c r="E7" s="60">
        <f t="shared" si="10"/>
        <v>14</v>
      </c>
      <c r="F7" s="60">
        <f t="shared" si="10"/>
        <v>0</v>
      </c>
      <c r="G7" s="60">
        <f t="shared" si="10"/>
        <v>1</v>
      </c>
      <c r="H7" s="60" t="str">
        <f t="shared" si="10"/>
        <v>広島県　広島市</v>
      </c>
      <c r="I7" s="60" t="str">
        <f t="shared" si="10"/>
        <v>基町駐車場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 届出駐車場</v>
      </c>
      <c r="Q7" s="62" t="str">
        <f t="shared" si="10"/>
        <v>立体式</v>
      </c>
      <c r="R7" s="63">
        <f t="shared" si="10"/>
        <v>48</v>
      </c>
      <c r="S7" s="62" t="str">
        <f t="shared" si="10"/>
        <v>商業施設</v>
      </c>
      <c r="T7" s="62" t="str">
        <f t="shared" si="10"/>
        <v>無</v>
      </c>
      <c r="U7" s="63">
        <f t="shared" si="10"/>
        <v>19704</v>
      </c>
      <c r="V7" s="63">
        <f t="shared" si="10"/>
        <v>792</v>
      </c>
      <c r="W7" s="63">
        <f t="shared" si="10"/>
        <v>360</v>
      </c>
      <c r="X7" s="62" t="str">
        <f t="shared" si="10"/>
        <v>利用料金制</v>
      </c>
      <c r="Y7" s="64">
        <f>Y8</f>
        <v>383.1</v>
      </c>
      <c r="Z7" s="64">
        <f t="shared" ref="Z7:AH7" si="11">Z8</f>
        <v>295.60000000000002</v>
      </c>
      <c r="AA7" s="64">
        <f t="shared" si="11"/>
        <v>371.5</v>
      </c>
      <c r="AB7" s="64">
        <f t="shared" si="11"/>
        <v>346.9</v>
      </c>
      <c r="AC7" s="64">
        <f t="shared" si="11"/>
        <v>330.9</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73.900000000000006</v>
      </c>
      <c r="BG7" s="64">
        <f t="shared" ref="BG7:BO7" si="14">BG8</f>
        <v>64.8</v>
      </c>
      <c r="BH7" s="64">
        <f t="shared" si="14"/>
        <v>73</v>
      </c>
      <c r="BI7" s="64">
        <f t="shared" si="14"/>
        <v>71.099999999999994</v>
      </c>
      <c r="BJ7" s="64">
        <f t="shared" si="14"/>
        <v>69.7</v>
      </c>
      <c r="BK7" s="64">
        <f t="shared" si="14"/>
        <v>28.1</v>
      </c>
      <c r="BL7" s="64">
        <f t="shared" si="14"/>
        <v>33.6</v>
      </c>
      <c r="BM7" s="64">
        <f t="shared" si="14"/>
        <v>33.200000000000003</v>
      </c>
      <c r="BN7" s="64">
        <f t="shared" si="14"/>
        <v>29.6</v>
      </c>
      <c r="BO7" s="64">
        <f t="shared" si="14"/>
        <v>29.2</v>
      </c>
      <c r="BP7" s="61"/>
      <c r="BQ7" s="65">
        <f>BQ8</f>
        <v>175908</v>
      </c>
      <c r="BR7" s="65">
        <f t="shared" ref="BR7:BZ7" si="15">BR8</f>
        <v>149920</v>
      </c>
      <c r="BS7" s="65">
        <f t="shared" si="15"/>
        <v>175282</v>
      </c>
      <c r="BT7" s="65">
        <f t="shared" si="15"/>
        <v>171914</v>
      </c>
      <c r="BU7" s="65">
        <f t="shared" si="15"/>
        <v>182504</v>
      </c>
      <c r="BV7" s="65">
        <f t="shared" si="15"/>
        <v>39173</v>
      </c>
      <c r="BW7" s="65">
        <f t="shared" si="15"/>
        <v>44860</v>
      </c>
      <c r="BX7" s="65">
        <f t="shared" si="15"/>
        <v>37496</v>
      </c>
      <c r="BY7" s="65">
        <f t="shared" si="15"/>
        <v>31888</v>
      </c>
      <c r="BZ7" s="65">
        <f t="shared" si="15"/>
        <v>13314</v>
      </c>
      <c r="CA7" s="63"/>
      <c r="CB7" s="64" t="s">
        <v>120</v>
      </c>
      <c r="CC7" s="64" t="s">
        <v>120</v>
      </c>
      <c r="CD7" s="64" t="s">
        <v>120</v>
      </c>
      <c r="CE7" s="64" t="s">
        <v>120</v>
      </c>
      <c r="CF7" s="64" t="s">
        <v>120</v>
      </c>
      <c r="CG7" s="64" t="s">
        <v>120</v>
      </c>
      <c r="CH7" s="64" t="s">
        <v>120</v>
      </c>
      <c r="CI7" s="64" t="s">
        <v>120</v>
      </c>
      <c r="CJ7" s="64" t="s">
        <v>120</v>
      </c>
      <c r="CK7" s="64" t="s">
        <v>118</v>
      </c>
      <c r="CL7" s="61"/>
      <c r="CM7" s="63">
        <f>CM8</f>
        <v>1577819</v>
      </c>
      <c r="CN7" s="63">
        <f>CN8</f>
        <v>155530</v>
      </c>
      <c r="CO7" s="64" t="s">
        <v>120</v>
      </c>
      <c r="CP7" s="64" t="s">
        <v>120</v>
      </c>
      <c r="CQ7" s="64" t="s">
        <v>120</v>
      </c>
      <c r="CR7" s="64" t="s">
        <v>120</v>
      </c>
      <c r="CS7" s="64" t="s">
        <v>120</v>
      </c>
      <c r="CT7" s="64" t="s">
        <v>120</v>
      </c>
      <c r="CU7" s="64" t="s">
        <v>120</v>
      </c>
      <c r="CV7" s="64" t="s">
        <v>120</v>
      </c>
      <c r="CW7" s="64" t="s">
        <v>120</v>
      </c>
      <c r="CX7" s="64" t="s">
        <v>118</v>
      </c>
      <c r="CY7" s="61"/>
      <c r="CZ7" s="64">
        <f>CZ8</f>
        <v>0</v>
      </c>
      <c r="DA7" s="64">
        <f t="shared" ref="DA7:DI7" si="16">DA8</f>
        <v>0</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126.8</v>
      </c>
      <c r="DL7" s="64">
        <f t="shared" ref="DL7:DT7" si="17">DL8</f>
        <v>115.7</v>
      </c>
      <c r="DM7" s="64">
        <f t="shared" si="17"/>
        <v>126.5</v>
      </c>
      <c r="DN7" s="64">
        <f t="shared" si="17"/>
        <v>126.1</v>
      </c>
      <c r="DO7" s="64">
        <f t="shared" si="17"/>
        <v>133</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c r="A8" s="49"/>
      <c r="B8" s="67">
        <v>2017</v>
      </c>
      <c r="C8" s="67">
        <v>341002</v>
      </c>
      <c r="D8" s="67">
        <v>47</v>
      </c>
      <c r="E8" s="67">
        <v>14</v>
      </c>
      <c r="F8" s="67">
        <v>0</v>
      </c>
      <c r="G8" s="67">
        <v>1</v>
      </c>
      <c r="H8" s="67" t="s">
        <v>121</v>
      </c>
      <c r="I8" s="67" t="s">
        <v>122</v>
      </c>
      <c r="J8" s="67" t="s">
        <v>123</v>
      </c>
      <c r="K8" s="67" t="s">
        <v>124</v>
      </c>
      <c r="L8" s="67" t="s">
        <v>125</v>
      </c>
      <c r="M8" s="67" t="s">
        <v>126</v>
      </c>
      <c r="N8" s="67" t="s">
        <v>127</v>
      </c>
      <c r="O8" s="68" t="s">
        <v>128</v>
      </c>
      <c r="P8" s="69" t="s">
        <v>129</v>
      </c>
      <c r="Q8" s="69" t="s">
        <v>130</v>
      </c>
      <c r="R8" s="70">
        <v>48</v>
      </c>
      <c r="S8" s="69" t="s">
        <v>131</v>
      </c>
      <c r="T8" s="69" t="s">
        <v>132</v>
      </c>
      <c r="U8" s="70">
        <v>19704</v>
      </c>
      <c r="V8" s="70">
        <v>792</v>
      </c>
      <c r="W8" s="70">
        <v>360</v>
      </c>
      <c r="X8" s="69" t="s">
        <v>133</v>
      </c>
      <c r="Y8" s="71">
        <v>383.1</v>
      </c>
      <c r="Z8" s="71">
        <v>295.60000000000002</v>
      </c>
      <c r="AA8" s="71">
        <v>371.5</v>
      </c>
      <c r="AB8" s="71">
        <v>346.9</v>
      </c>
      <c r="AC8" s="71">
        <v>330.9</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73.900000000000006</v>
      </c>
      <c r="BG8" s="71">
        <v>64.8</v>
      </c>
      <c r="BH8" s="71">
        <v>73</v>
      </c>
      <c r="BI8" s="71">
        <v>71.099999999999994</v>
      </c>
      <c r="BJ8" s="71">
        <v>69.7</v>
      </c>
      <c r="BK8" s="71">
        <v>28.1</v>
      </c>
      <c r="BL8" s="71">
        <v>33.6</v>
      </c>
      <c r="BM8" s="71">
        <v>33.200000000000003</v>
      </c>
      <c r="BN8" s="71">
        <v>29.6</v>
      </c>
      <c r="BO8" s="71">
        <v>29.2</v>
      </c>
      <c r="BP8" s="68">
        <v>26.4</v>
      </c>
      <c r="BQ8" s="72">
        <v>175908</v>
      </c>
      <c r="BR8" s="72">
        <v>149920</v>
      </c>
      <c r="BS8" s="72">
        <v>175282</v>
      </c>
      <c r="BT8" s="73">
        <v>171914</v>
      </c>
      <c r="BU8" s="73">
        <v>182504</v>
      </c>
      <c r="BV8" s="72">
        <v>39173</v>
      </c>
      <c r="BW8" s="72">
        <v>44860</v>
      </c>
      <c r="BX8" s="72">
        <v>37496</v>
      </c>
      <c r="BY8" s="72">
        <v>31888</v>
      </c>
      <c r="BZ8" s="72">
        <v>13314</v>
      </c>
      <c r="CA8" s="70">
        <v>15069</v>
      </c>
      <c r="CB8" s="71" t="s">
        <v>125</v>
      </c>
      <c r="CC8" s="71" t="s">
        <v>125</v>
      </c>
      <c r="CD8" s="71" t="s">
        <v>125</v>
      </c>
      <c r="CE8" s="71" t="s">
        <v>125</v>
      </c>
      <c r="CF8" s="71" t="s">
        <v>125</v>
      </c>
      <c r="CG8" s="71" t="s">
        <v>125</v>
      </c>
      <c r="CH8" s="71" t="s">
        <v>125</v>
      </c>
      <c r="CI8" s="71" t="s">
        <v>125</v>
      </c>
      <c r="CJ8" s="71" t="s">
        <v>125</v>
      </c>
      <c r="CK8" s="71" t="s">
        <v>125</v>
      </c>
      <c r="CL8" s="68" t="s">
        <v>125</v>
      </c>
      <c r="CM8" s="70">
        <v>1577819</v>
      </c>
      <c r="CN8" s="70">
        <v>155530</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328.3</v>
      </c>
      <c r="DF8" s="71">
        <v>254</v>
      </c>
      <c r="DG8" s="71">
        <v>280</v>
      </c>
      <c r="DH8" s="71">
        <v>239.6</v>
      </c>
      <c r="DI8" s="71">
        <v>224.1</v>
      </c>
      <c r="DJ8" s="68">
        <v>120.3</v>
      </c>
      <c r="DK8" s="71">
        <v>126.8</v>
      </c>
      <c r="DL8" s="71">
        <v>115.7</v>
      </c>
      <c r="DM8" s="71">
        <v>126.5</v>
      </c>
      <c r="DN8" s="71">
        <v>126.1</v>
      </c>
      <c r="DO8" s="71">
        <v>133</v>
      </c>
      <c r="DP8" s="71">
        <v>134.19999999999999</v>
      </c>
      <c r="DQ8" s="71">
        <v>136.69999999999999</v>
      </c>
      <c r="DR8" s="71">
        <v>138.9</v>
      </c>
      <c r="DS8" s="71">
        <v>139.69999999999999</v>
      </c>
      <c r="DT8" s="71">
        <v>139.30000000000001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2019-01-30T06:24:50Z</cp:lastPrinted>
  <dcterms:created xsi:type="dcterms:W3CDTF">2018-12-07T10:34:32Z</dcterms:created>
  <dcterms:modified xsi:type="dcterms:W3CDTF">2019-02-05T02:34:05Z</dcterms:modified>
  <cp:category/>
</cp:coreProperties>
</file>