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64広島市\"/>
    </mc:Choice>
  </mc:AlternateContent>
  <workbookProtection workbookAlgorithmName="SHA-512" workbookHashValue="oHg1hYJ8/pnhYLaoWgr3xBMcNpZNeXpS0PA4NCEDh6SMWzGIKaEqylhpo0t/b3W7EJac7zY2F0i9RpWLVDErkg==" workbookSaltValue="XGeDEkYzFlOEWzF4pAVTAw==" workbookSpinCount="100000" lockStructure="1"/>
  <bookViews>
    <workbookView xWindow="0" yWindow="0" windowWidth="20496" windowHeight="7776"/>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MA52" i="4" s="1"/>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CS31" i="4" s="1"/>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GQ30" i="4"/>
  <c r="BZ30" i="4"/>
  <c r="HP76" i="4"/>
  <c r="FX30" i="4"/>
  <c r="BG30" i="4"/>
  <c r="AV76" i="4"/>
  <c r="KO51" i="4"/>
  <c r="FX51" i="4"/>
  <c r="KO30" i="4"/>
  <c r="LE76" i="4"/>
  <c r="BG51" i="4"/>
  <c r="KP76" i="4"/>
  <c r="HA76" i="4"/>
  <c r="AN51" i="4"/>
  <c r="FE30" i="4"/>
  <c r="AN30" i="4"/>
  <c r="JV51" i="4"/>
  <c r="FE51" i="4"/>
  <c r="JV30" i="4"/>
  <c r="AG76" i="4"/>
  <c r="KA76" i="4"/>
  <c r="EL51" i="4"/>
  <c r="JC30" i="4"/>
  <c r="GL76" i="4"/>
  <c r="U51" i="4"/>
  <c r="EL30" i="4"/>
  <c r="U30" i="4"/>
  <c r="R76" i="4"/>
  <c r="JC51"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<sst xmlns="http://schemas.openxmlformats.org/spreadsheetml/2006/main" count="287" uniqueCount="146">
  <si>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</si>
  <si>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</si>
  <si>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</si>
  <si>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</si>
  <si>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</si>
  <si>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</si>
  <si>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</si>
  <si>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</si>
  <si>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</si>
  <si>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</si>
  <si>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</si>
  <si>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</si>
  <si>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</si>
  <si>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</si>
  <si>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</si>
  <si>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</si>
  <si>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</si>
  <si>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</si>
  <si>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</si>
  <si>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</si>
  <si>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</si>
  <si>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</si>
  <si>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</si>
  <si>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</si>
  <si>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</si>
  <si>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</si>
  <si>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</si>
  <si>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</si>
  <si>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</si>
  <si>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</si>
  <si>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</si>
  <si>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</si>
  <si>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</si>
  <si>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</si>
  <si>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</si>
  <si>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</si>
  <si>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</si>
  <si>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</si>
  <si>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</si>
  <si>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</si>
  <si>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</si>
  <si>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</si>
  <si>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</si>
  <si>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</si>
  <si>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</si>
  <si>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</si>
  <si>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</si>
  <si>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</si>
  <si>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</si>
  <si>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</si>
  <si>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</si>
  <si>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</si>
  <si>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</si>
  <si>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</si>
  <si>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</si>
  <si>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</si>
  <si>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</si>
  <si>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</si>
  <si>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</si>
  <si>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</si>
  <si>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</si>
  <si>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</si>
  <si>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</si>
  <si>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</si>
  <si>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</si>
  <si>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</si>
  <si>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</si>
  <si>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</si>
  <si>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</si>
  <si>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</si>
  <si>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</si>
  <si>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</si>
  <si>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</si>
  <si>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</si>
  <si>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</si>
  <si>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</si>
  <si>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</si>
  <si>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</si>
  <si>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</si>
  <si>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</si>
  <si>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</si>
  <si>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</si>
  <si>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</si>
  <si>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</si>
  <si>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</si>
  <si>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</si>
  <si>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</si>
  <si>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</si>
  <si>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</si>
  <si>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</si>
  <si>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</si>
  <si>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</si>
  <si>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</si>
  <si>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</si>
  <si>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</si>
  <si>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</si>
  <si>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</si>
  <si>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</si>
  <si>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</si>
  <si>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</si>
  <si>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</si>
  <si>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</si>
  <si>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</si>
  <si>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</si>
  <si>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</si>
  <si>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</si>
  <si>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</si>
  <si>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</si>
  <si>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</si>
  <si>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</si>
  <si>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</si>
  <si>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</si>
  <si>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</si>
  <si>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当該値(N-4)</t>
    <phoneticPr fontId="5"/>
  </si>
  <si>
    <t>当該値(N)</t>
    <phoneticPr fontId="5"/>
  </si>
  <si>
    <t>当該値(N-3)</t>
    <phoneticPr fontId="5"/>
  </si>
  <si>
    <t>当該値(N-1)</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</si>
  <si>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</si>
  <si>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</si>
  <si>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</si>
  <si>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</si>
  <si>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</si>
  <si>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</si>
  <si>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</si>
  <si>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広島県　広島市</t>
  </si>
  <si>
    <t>的場町駐車場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</si>
  <si>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</si>
  <si>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</si>
  <si>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</si>
  <si>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</si>
  <si>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</si>
  <si>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</si>
  <si>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</si>
  <si>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</si>
  <si>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</si>
  <si>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</si>
  <si>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</si>
  <si>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</si>
  <si>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</si>
  <si>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</si>
  <si>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</si>
  <si>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</si>
  <si>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6"/>
  </si>
  <si>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6"/>
  </si>
  <si>
    <t>⑪稼働率
　類似施設平均値を下回っているものの２１０％を超える稼働率があります。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6">
      <t>シタマワ</t>
    </rPh>
    <rPh sb="28" eb="29">
      <t>コ</t>
    </rPh>
    <rPh sb="31" eb="33">
      <t>カドウ</t>
    </rPh>
    <rPh sb="33" eb="34">
      <t>リツ</t>
    </rPh>
    <rPh sb="42" eb="45">
      <t>サイカイハツ</t>
    </rPh>
    <rPh sb="47" eb="49">
      <t>ショウギョウ</t>
    </rPh>
    <rPh sb="49" eb="51">
      <t>シセツ</t>
    </rPh>
    <rPh sb="52" eb="53">
      <t>フ</t>
    </rPh>
    <rPh sb="55" eb="56">
      <t>ヒロ</t>
    </rPh>
    <rPh sb="56" eb="57">
      <t>シマ</t>
    </rPh>
    <rPh sb="57" eb="58">
      <t>エキ</t>
    </rPh>
    <rPh sb="58" eb="60">
      <t>シュウヘン</t>
    </rPh>
    <rPh sb="67" eb="69">
      <t>コンゴ</t>
    </rPh>
    <rPh sb="70" eb="72">
      <t>アンテイ</t>
    </rPh>
    <rPh sb="74" eb="76">
      <t>カドウ</t>
    </rPh>
    <rPh sb="76" eb="77">
      <t>リツ</t>
    </rPh>
    <rPh sb="78" eb="80">
      <t>ミコ</t>
    </rPh>
    <phoneticPr fontId="16"/>
  </si>
  <si>
    <t>①収益的収支比率
　類似施設平均値を下回っているものの、黒字で推移しています。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類似施設平均値を上回っており、安定した収益性を確保しています。
　　</t>
    <rPh sb="1" eb="4">
      <t>シュウエキテキ</t>
    </rPh>
    <rPh sb="4" eb="6">
      <t>シュウシ</t>
    </rPh>
    <rPh sb="6" eb="8">
      <t>ヒリツ</t>
    </rPh>
    <rPh sb="10" eb="12">
      <t>ルイジ</t>
    </rPh>
    <rPh sb="12" eb="14">
      <t>シセツ</t>
    </rPh>
    <rPh sb="14" eb="17">
      <t>ヘイキンチ</t>
    </rPh>
    <rPh sb="18" eb="20">
      <t>シタマワ</t>
    </rPh>
    <rPh sb="28" eb="30">
      <t>クロジ</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ウワマワ</t>
    </rPh>
    <rPh sb="131" eb="133">
      <t>エイギョウ</t>
    </rPh>
    <rPh sb="133" eb="136">
      <t>ソウリエキ</t>
    </rPh>
    <rPh sb="137" eb="139">
      <t>カクホ</t>
    </rPh>
    <rPh sb="155" eb="157">
      <t>ルイジ</t>
    </rPh>
    <rPh sb="157" eb="159">
      <t>シセツ</t>
    </rPh>
    <rPh sb="159" eb="162">
      <t>ヘイキンチ</t>
    </rPh>
    <rPh sb="170" eb="172">
      <t>アンテイ</t>
    </rPh>
    <rPh sb="174" eb="177">
      <t>シュウエキセイ</t>
    </rPh>
    <rPh sb="178" eb="180">
      <t>カクホ</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</si>
</sst>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5"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298.7</c:v>
                </c:pt>
                <c:pt idx="1">
                  <c:v>316.89999999999998</c:v>
                </c:pt>
                <c:pt idx="2">
                  <c:v>330.3</c:v>
                </c:pt>
                <c:pt idx="3">
                  <c:v>353.9</c:v>
                </c:pt>
                <c:pt idx="4">
                  <c:v>338.2</c:v>
                </c:pt>
              </c:numCache>
            </c:numRef>
          </c:val>
          <c:extLst xmlns:c16r2="http://schemas.microsoft.com/office/drawing/2015/06/chart">
            <c:ext xmlns:c16="http://schemas.microsoft.com/office/drawing/2014/chart" uri="{C3380CC4-5D6E-409C-BE32-E72D297353CC}">
              <c16:uniqueId val="{00000000-7E53-4496-ABA1-E4B4B79E526B}"/>
            </c:ext>
          </c:extLst>
        </c:ser>
        <c:dLbls>
          <c:showLegendKey val="0"/>
          <c:showVal val="0"/>
          <c:showCatName val="0"/>
          <c:showSerName val="0"/>
          <c:showPercent val="0"/>
          <c:showBubbleSize val="0"/>
        </c:dLbls>
        <c:gapWidth val="150"/>
        <c:axId val="8706192"/>
        <c:axId val="870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7E53-4496-ABA1-E4B4B79E526B}"/>
            </c:ext>
          </c:extLst>
        </c:ser>
        <c:dLbls>
          <c:showLegendKey val="0"/>
          <c:showVal val="0"/>
          <c:showCatName val="0"/>
          <c:showSerName val="0"/>
          <c:showPercent val="0"/>
          <c:showBubbleSize val="0"/>
        </c:dLbls>
        <c:marker val="1"/>
        <c:smooth val="0"/>
        <c:axId val="8706192"/>
        <c:axId val="8703448"/>
      </c:lineChart>
      <c:dateAx>
        <c:axId val="8706192"/>
        <c:scaling>
          <c:orientation val="minMax"/>
        </c:scaling>
        <c:delete val="1"/>
        <c:axPos val="b"/>
        <c:numFmt formatCode="ge" sourceLinked="1"/>
        <c:majorTickMark val="none"/>
        <c:minorTickMark val="none"/>
        <c:tickLblPos val="none"/>
        <c:crossAx val="8703448"/>
        <c:crosses val="autoZero"/>
        <c:auto val="1"/>
        <c:lblOffset val="100"/>
        <c:baseTimeUnit val="years"/>
      </c:dateAx>
      <c:valAx>
        <c:axId val="870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0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CF-4049-B45D-A3B5573630BD}"/>
            </c:ext>
          </c:extLst>
        </c:ser>
        <c:dLbls>
          <c:showLegendKey val="0"/>
          <c:showVal val="0"/>
          <c:showCatName val="0"/>
          <c:showSerName val="0"/>
          <c:showPercent val="0"/>
          <c:showBubbleSize val="0"/>
        </c:dLbls>
        <c:gapWidth val="150"/>
        <c:axId val="380261880"/>
        <c:axId val="38026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A8CF-4049-B45D-A3B5573630BD}"/>
            </c:ext>
          </c:extLst>
        </c:ser>
        <c:dLbls>
          <c:showLegendKey val="0"/>
          <c:showVal val="0"/>
          <c:showCatName val="0"/>
          <c:showSerName val="0"/>
          <c:showPercent val="0"/>
          <c:showBubbleSize val="0"/>
        </c:dLbls>
        <c:marker val="1"/>
        <c:smooth val="0"/>
        <c:axId val="380261880"/>
        <c:axId val="380262664"/>
      </c:lineChart>
      <c:dateAx>
        <c:axId val="380261880"/>
        <c:scaling>
          <c:orientation val="minMax"/>
        </c:scaling>
        <c:delete val="1"/>
        <c:axPos val="b"/>
        <c:numFmt formatCode="ge" sourceLinked="1"/>
        <c:majorTickMark val="none"/>
        <c:minorTickMark val="none"/>
        <c:tickLblPos val="none"/>
        <c:crossAx val="380262664"/>
        <c:crosses val="autoZero"/>
        <c:auto val="1"/>
        <c:lblOffset val="100"/>
        <c:baseTimeUnit val="years"/>
      </c:dateAx>
      <c:valAx>
        <c:axId val="38026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61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F7F-45DB-9DA2-247FAB85B118}"/>
            </c:ext>
          </c:extLst>
        </c:ser>
        <c:dLbls>
          <c:showLegendKey val="0"/>
          <c:showVal val="0"/>
          <c:showCatName val="0"/>
          <c:showSerName val="0"/>
          <c:showPercent val="0"/>
          <c:showBubbleSize val="0"/>
        </c:dLbls>
        <c:gapWidth val="150"/>
        <c:axId val="380262272"/>
        <c:axId val="3802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F7F-45DB-9DA2-247FAB85B118}"/>
            </c:ext>
          </c:extLst>
        </c:ser>
        <c:dLbls>
          <c:showLegendKey val="0"/>
          <c:showVal val="0"/>
          <c:showCatName val="0"/>
          <c:showSerName val="0"/>
          <c:showPercent val="0"/>
          <c:showBubbleSize val="0"/>
        </c:dLbls>
        <c:marker val="1"/>
        <c:smooth val="0"/>
        <c:axId val="380262272"/>
        <c:axId val="380259136"/>
      </c:lineChart>
      <c:dateAx>
        <c:axId val="380262272"/>
        <c:scaling>
          <c:orientation val="minMax"/>
        </c:scaling>
        <c:delete val="1"/>
        <c:axPos val="b"/>
        <c:numFmt formatCode="ge" sourceLinked="1"/>
        <c:majorTickMark val="none"/>
        <c:minorTickMark val="none"/>
        <c:tickLblPos val="none"/>
        <c:crossAx val="380259136"/>
        <c:crosses val="autoZero"/>
        <c:auto val="1"/>
        <c:lblOffset val="100"/>
        <c:baseTimeUnit val="years"/>
      </c:dateAx>
      <c:valAx>
        <c:axId val="38025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6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EC7-4CE4-A063-9F8AC93BC95A}"/>
            </c:ext>
          </c:extLst>
        </c:ser>
        <c:dLbls>
          <c:showLegendKey val="0"/>
          <c:showVal val="0"/>
          <c:showCatName val="0"/>
          <c:showSerName val="0"/>
          <c:showPercent val="0"/>
          <c:showBubbleSize val="0"/>
        </c:dLbls>
        <c:gapWidth val="150"/>
        <c:axId val="380259920"/>
        <c:axId val="14736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EC7-4CE4-A063-9F8AC93BC95A}"/>
            </c:ext>
          </c:extLst>
        </c:ser>
        <c:dLbls>
          <c:showLegendKey val="0"/>
          <c:showVal val="0"/>
          <c:showCatName val="0"/>
          <c:showSerName val="0"/>
          <c:showPercent val="0"/>
          <c:showBubbleSize val="0"/>
        </c:dLbls>
        <c:marker val="1"/>
        <c:smooth val="0"/>
        <c:axId val="380259920"/>
        <c:axId val="147369776"/>
      </c:lineChart>
      <c:dateAx>
        <c:axId val="380259920"/>
        <c:scaling>
          <c:orientation val="minMax"/>
        </c:scaling>
        <c:delete val="1"/>
        <c:axPos val="b"/>
        <c:numFmt formatCode="ge" sourceLinked="1"/>
        <c:majorTickMark val="none"/>
        <c:minorTickMark val="none"/>
        <c:tickLblPos val="none"/>
        <c:crossAx val="147369776"/>
        <c:crosses val="autoZero"/>
        <c:auto val="1"/>
        <c:lblOffset val="100"/>
        <c:baseTimeUnit val="years"/>
      </c:dateAx>
      <c:valAx>
        <c:axId val="14736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5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BC-4614-905A-87E1792436DC}"/>
            </c:ext>
          </c:extLst>
        </c:ser>
        <c:dLbls>
          <c:showLegendKey val="0"/>
          <c:showVal val="0"/>
          <c:showCatName val="0"/>
          <c:showSerName val="0"/>
          <c:showPercent val="0"/>
          <c:showBubbleSize val="0"/>
        </c:dLbls>
        <c:gapWidth val="150"/>
        <c:axId val="147369384"/>
        <c:axId val="14737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F1BC-4614-905A-87E1792436DC}"/>
            </c:ext>
          </c:extLst>
        </c:ser>
        <c:dLbls>
          <c:showLegendKey val="0"/>
          <c:showVal val="0"/>
          <c:showCatName val="0"/>
          <c:showSerName val="0"/>
          <c:showPercent val="0"/>
          <c:showBubbleSize val="0"/>
        </c:dLbls>
        <c:marker val="1"/>
        <c:smooth val="0"/>
        <c:axId val="147369384"/>
        <c:axId val="147372520"/>
      </c:lineChart>
      <c:dateAx>
        <c:axId val="147369384"/>
        <c:scaling>
          <c:orientation val="minMax"/>
        </c:scaling>
        <c:delete val="1"/>
        <c:axPos val="b"/>
        <c:numFmt formatCode="ge" sourceLinked="1"/>
        <c:majorTickMark val="none"/>
        <c:minorTickMark val="none"/>
        <c:tickLblPos val="none"/>
        <c:crossAx val="147372520"/>
        <c:crosses val="autoZero"/>
        <c:auto val="1"/>
        <c:lblOffset val="100"/>
        <c:baseTimeUnit val="years"/>
      </c:dateAx>
      <c:valAx>
        <c:axId val="147372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36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0E-4214-9A5A-24A4C69E61E3}"/>
            </c:ext>
          </c:extLst>
        </c:ser>
        <c:dLbls>
          <c:showLegendKey val="0"/>
          <c:showVal val="0"/>
          <c:showCatName val="0"/>
          <c:showSerName val="0"/>
          <c:showPercent val="0"/>
          <c:showBubbleSize val="0"/>
        </c:dLbls>
        <c:gapWidth val="150"/>
        <c:axId val="381674680"/>
        <c:axId val="38167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DF0E-4214-9A5A-24A4C69E61E3}"/>
            </c:ext>
          </c:extLst>
        </c:ser>
        <c:dLbls>
          <c:showLegendKey val="0"/>
          <c:showVal val="0"/>
          <c:showCatName val="0"/>
          <c:showSerName val="0"/>
          <c:showPercent val="0"/>
          <c:showBubbleSize val="0"/>
        </c:dLbls>
        <c:marker val="1"/>
        <c:smooth val="0"/>
        <c:axId val="381674680"/>
        <c:axId val="381674288"/>
      </c:lineChart>
      <c:dateAx>
        <c:axId val="381674680"/>
        <c:scaling>
          <c:orientation val="minMax"/>
        </c:scaling>
        <c:delete val="1"/>
        <c:axPos val="b"/>
        <c:numFmt formatCode="ge" sourceLinked="1"/>
        <c:majorTickMark val="none"/>
        <c:minorTickMark val="none"/>
        <c:tickLblPos val="none"/>
        <c:crossAx val="381674288"/>
        <c:crosses val="autoZero"/>
        <c:auto val="1"/>
        <c:lblOffset val="100"/>
        <c:baseTimeUnit val="years"/>
      </c:dateAx>
      <c:valAx>
        <c:axId val="38167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67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228</c:v>
                </c:pt>
                <c:pt idx="1">
                  <c:v>236</c:v>
                </c:pt>
                <c:pt idx="2">
                  <c:v>220</c:v>
                </c:pt>
                <c:pt idx="3">
                  <c:v>236</c:v>
                </c:pt>
                <c:pt idx="4">
                  <c:v>216</c:v>
                </c:pt>
              </c:numCache>
            </c:numRef>
          </c:val>
          <c:extLst xmlns:c16r2="http://schemas.microsoft.com/office/drawing/2015/06/chart">
            <c:ext xmlns:c16="http://schemas.microsoft.com/office/drawing/2014/chart" uri="{C3380CC4-5D6E-409C-BE32-E72D297353CC}">
              <c16:uniqueId val="{00000000-BF30-4B10-B761-83F48A1DF094}"/>
            </c:ext>
          </c:extLst>
        </c:ser>
        <c:dLbls>
          <c:showLegendKey val="0"/>
          <c:showVal val="0"/>
          <c:showCatName val="0"/>
          <c:showSerName val="0"/>
          <c:showPercent val="0"/>
          <c:showBubbleSize val="0"/>
        </c:dLbls>
        <c:gapWidth val="150"/>
        <c:axId val="381675072"/>
        <c:axId val="38167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BF30-4B10-B761-83F48A1DF094}"/>
            </c:ext>
          </c:extLst>
        </c:ser>
        <c:dLbls>
          <c:showLegendKey val="0"/>
          <c:showVal val="0"/>
          <c:showCatName val="0"/>
          <c:showSerName val="0"/>
          <c:showPercent val="0"/>
          <c:showBubbleSize val="0"/>
        </c:dLbls>
        <c:marker val="1"/>
        <c:smooth val="0"/>
        <c:axId val="381675072"/>
        <c:axId val="381675464"/>
      </c:lineChart>
      <c:dateAx>
        <c:axId val="381675072"/>
        <c:scaling>
          <c:orientation val="minMax"/>
        </c:scaling>
        <c:delete val="1"/>
        <c:axPos val="b"/>
        <c:numFmt formatCode="ge" sourceLinked="1"/>
        <c:majorTickMark val="none"/>
        <c:minorTickMark val="none"/>
        <c:tickLblPos val="none"/>
        <c:crossAx val="381675464"/>
        <c:crosses val="autoZero"/>
        <c:auto val="1"/>
        <c:lblOffset val="100"/>
        <c:baseTimeUnit val="years"/>
      </c:dateAx>
      <c:valAx>
        <c:axId val="38167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67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66.5</c:v>
                </c:pt>
                <c:pt idx="1">
                  <c:v>68.3</c:v>
                </c:pt>
                <c:pt idx="2">
                  <c:v>69.7</c:v>
                </c:pt>
                <c:pt idx="3">
                  <c:v>71.7</c:v>
                </c:pt>
                <c:pt idx="4">
                  <c:v>70.400000000000006</c:v>
                </c:pt>
              </c:numCache>
            </c:numRef>
          </c:val>
          <c:extLst xmlns:c16r2="http://schemas.microsoft.com/office/drawing/2015/06/chart">
            <c:ext xmlns:c16="http://schemas.microsoft.com/office/drawing/2014/chart" uri="{C3380CC4-5D6E-409C-BE32-E72D297353CC}">
              <c16:uniqueId val="{00000000-1550-407E-BECB-252ED1C57A1A}"/>
            </c:ext>
          </c:extLst>
        </c:ser>
        <c:dLbls>
          <c:showLegendKey val="0"/>
          <c:showVal val="0"/>
          <c:showCatName val="0"/>
          <c:showSerName val="0"/>
          <c:showPercent val="0"/>
          <c:showBubbleSize val="0"/>
        </c:dLbls>
        <c:gapWidth val="150"/>
        <c:axId val="306031968"/>
        <c:axId val="30603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1550-407E-BECB-252ED1C57A1A}"/>
            </c:ext>
          </c:extLst>
        </c:ser>
        <c:dLbls>
          <c:showLegendKey val="0"/>
          <c:showVal val="0"/>
          <c:showCatName val="0"/>
          <c:showSerName val="0"/>
          <c:showPercent val="0"/>
          <c:showBubbleSize val="0"/>
        </c:dLbls>
        <c:marker val="1"/>
        <c:smooth val="0"/>
        <c:axId val="306031968"/>
        <c:axId val="306032360"/>
      </c:lineChart>
      <c:dateAx>
        <c:axId val="306031968"/>
        <c:scaling>
          <c:orientation val="minMax"/>
        </c:scaling>
        <c:delete val="1"/>
        <c:axPos val="b"/>
        <c:numFmt formatCode="ge" sourceLinked="1"/>
        <c:majorTickMark val="none"/>
        <c:minorTickMark val="none"/>
        <c:tickLblPos val="none"/>
        <c:crossAx val="306032360"/>
        <c:crosses val="autoZero"/>
        <c:auto val="1"/>
        <c:lblOffset val="100"/>
        <c:baseTimeUnit val="years"/>
      </c:dateAx>
      <c:valAx>
        <c:axId val="30603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8834</c:v>
                </c:pt>
                <c:pt idx="1">
                  <c:v>10017</c:v>
                </c:pt>
                <c:pt idx="2">
                  <c:v>8718</c:v>
                </c:pt>
                <c:pt idx="3">
                  <c:v>10068</c:v>
                </c:pt>
                <c:pt idx="4">
                  <c:v>9194</c:v>
                </c:pt>
              </c:numCache>
            </c:numRef>
          </c:val>
          <c:extLst xmlns:c16r2="http://schemas.microsoft.com/office/drawing/2015/06/chart">
            <c:ext xmlns:c16="http://schemas.microsoft.com/office/drawing/2014/chart" uri="{C3380CC4-5D6E-409C-BE32-E72D297353CC}">
              <c16:uniqueId val="{00000000-B6C3-4B75-85CD-1E19757C4466}"/>
            </c:ext>
          </c:extLst>
        </c:ser>
        <c:dLbls>
          <c:showLegendKey val="0"/>
          <c:showVal val="0"/>
          <c:showCatName val="0"/>
          <c:showSerName val="0"/>
          <c:showPercent val="0"/>
          <c:showBubbleSize val="0"/>
        </c:dLbls>
        <c:gapWidth val="150"/>
        <c:axId val="147376440"/>
        <c:axId val="30603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B6C3-4B75-85CD-1E19757C4466}"/>
            </c:ext>
          </c:extLst>
        </c:ser>
        <c:dLbls>
          <c:showLegendKey val="0"/>
          <c:showVal val="0"/>
          <c:showCatName val="0"/>
          <c:showSerName val="0"/>
          <c:showPercent val="0"/>
          <c:showBubbleSize val="0"/>
        </c:dLbls>
        <c:marker val="1"/>
        <c:smooth val="0"/>
        <c:axId val="147376440"/>
        <c:axId val="306031576"/>
      </c:lineChart>
      <c:dateAx>
        <c:axId val="147376440"/>
        <c:scaling>
          <c:orientation val="minMax"/>
        </c:scaling>
        <c:delete val="1"/>
        <c:axPos val="b"/>
        <c:numFmt formatCode="ge" sourceLinked="1"/>
        <c:majorTickMark val="none"/>
        <c:minorTickMark val="none"/>
        <c:tickLblPos val="none"/>
        <c:crossAx val="306031576"/>
        <c:crosses val="autoZero"/>
        <c:auto val="1"/>
        <c:lblOffset val="100"/>
        <c:baseTimeUnit val="years"/>
      </c:dateAx>
      <c:valAx>
        <c:axId val="306031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37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7" zoomScale="70" zoomScaleNormal="70" zoomScaleSheetLayoutView="70" workbookViewId="0">
      <selection activeCell="ND15" sqref="ND15:NR30"/>
    </sheetView>
  </sheetViews>
  <sheetFormatPr defaultColWidth="2.6640625" defaultRowHeight="13.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広島県広島市　的場町駐車場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145</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298.7</v>
      </c>
      <c r="V31" s="118"/>
      <c r="W31" s="118"/>
      <c r="X31" s="118"/>
      <c r="Y31" s="118"/>
      <c r="Z31" s="118"/>
      <c r="AA31" s="118"/>
      <c r="AB31" s="118"/>
      <c r="AC31" s="118"/>
      <c r="AD31" s="118"/>
      <c r="AE31" s="118"/>
      <c r="AF31" s="118"/>
      <c r="AG31" s="118"/>
      <c r="AH31" s="118"/>
      <c r="AI31" s="118"/>
      <c r="AJ31" s="118"/>
      <c r="AK31" s="118"/>
      <c r="AL31" s="118"/>
      <c r="AM31" s="118"/>
      <c r="AN31" s="118">
        <f>データ!Z7</f>
        <v>316.89999999999998</v>
      </c>
      <c r="AO31" s="118"/>
      <c r="AP31" s="118"/>
      <c r="AQ31" s="118"/>
      <c r="AR31" s="118"/>
      <c r="AS31" s="118"/>
      <c r="AT31" s="118"/>
      <c r="AU31" s="118"/>
      <c r="AV31" s="118"/>
      <c r="AW31" s="118"/>
      <c r="AX31" s="118"/>
      <c r="AY31" s="118"/>
      <c r="AZ31" s="118"/>
      <c r="BA31" s="118"/>
      <c r="BB31" s="118"/>
      <c r="BC31" s="118"/>
      <c r="BD31" s="118"/>
      <c r="BE31" s="118"/>
      <c r="BF31" s="118"/>
      <c r="BG31" s="118">
        <f>データ!AA7</f>
        <v>330.3</v>
      </c>
      <c r="BH31" s="118"/>
      <c r="BI31" s="118"/>
      <c r="BJ31" s="118"/>
      <c r="BK31" s="118"/>
      <c r="BL31" s="118"/>
      <c r="BM31" s="118"/>
      <c r="BN31" s="118"/>
      <c r="BO31" s="118"/>
      <c r="BP31" s="118"/>
      <c r="BQ31" s="118"/>
      <c r="BR31" s="118"/>
      <c r="BS31" s="118"/>
      <c r="BT31" s="118"/>
      <c r="BU31" s="118"/>
      <c r="BV31" s="118"/>
      <c r="BW31" s="118"/>
      <c r="BX31" s="118"/>
      <c r="BY31" s="118"/>
      <c r="BZ31" s="118">
        <f>データ!AB7</f>
        <v>353.9</v>
      </c>
      <c r="CA31" s="118"/>
      <c r="CB31" s="118"/>
      <c r="CC31" s="118"/>
      <c r="CD31" s="118"/>
      <c r="CE31" s="118"/>
      <c r="CF31" s="118"/>
      <c r="CG31" s="118"/>
      <c r="CH31" s="118"/>
      <c r="CI31" s="118"/>
      <c r="CJ31" s="118"/>
      <c r="CK31" s="118"/>
      <c r="CL31" s="118"/>
      <c r="CM31" s="118"/>
      <c r="CN31" s="118"/>
      <c r="CO31" s="118"/>
      <c r="CP31" s="118"/>
      <c r="CQ31" s="118"/>
      <c r="CR31" s="118"/>
      <c r="CS31" s="118">
        <f>データ!AC7</f>
        <v>338.2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228</v>
      </c>
      <c r="JD31" s="120"/>
      <c r="JE31" s="120"/>
      <c r="JF31" s="120"/>
      <c r="JG31" s="120"/>
      <c r="JH31" s="120"/>
      <c r="JI31" s="120"/>
      <c r="JJ31" s="120"/>
      <c r="JK31" s="120"/>
      <c r="JL31" s="120"/>
      <c r="JM31" s="120"/>
      <c r="JN31" s="120"/>
      <c r="JO31" s="120"/>
      <c r="JP31" s="120"/>
      <c r="JQ31" s="120"/>
      <c r="JR31" s="120"/>
      <c r="JS31" s="120"/>
      <c r="JT31" s="120"/>
      <c r="JU31" s="121"/>
      <c r="JV31" s="119">
        <f>データ!DL7</f>
        <v>236</v>
      </c>
      <c r="JW31" s="120"/>
      <c r="JX31" s="120"/>
      <c r="JY31" s="120"/>
      <c r="JZ31" s="120"/>
      <c r="KA31" s="120"/>
      <c r="KB31" s="120"/>
      <c r="KC31" s="120"/>
      <c r="KD31" s="120"/>
      <c r="KE31" s="120"/>
      <c r="KF31" s="120"/>
      <c r="KG31" s="120"/>
      <c r="KH31" s="120"/>
      <c r="KI31" s="120"/>
      <c r="KJ31" s="120"/>
      <c r="KK31" s="120"/>
      <c r="KL31" s="120"/>
      <c r="KM31" s="120"/>
      <c r="KN31" s="121"/>
      <c r="KO31" s="119">
        <f>データ!DM7</f>
        <v>220</v>
      </c>
      <c r="KP31" s="120"/>
      <c r="KQ31" s="120"/>
      <c r="KR31" s="120"/>
      <c r="KS31" s="120"/>
      <c r="KT31" s="120"/>
      <c r="KU31" s="120"/>
      <c r="KV31" s="120"/>
      <c r="KW31" s="120"/>
      <c r="KX31" s="120"/>
      <c r="KY31" s="120"/>
      <c r="KZ31" s="120"/>
      <c r="LA31" s="120"/>
      <c r="LB31" s="120"/>
      <c r="LC31" s="120"/>
      <c r="LD31" s="120"/>
      <c r="LE31" s="120"/>
      <c r="LF31" s="120"/>
      <c r="LG31" s="121"/>
      <c r="LH31" s="119">
        <f>データ!DN7</f>
        <v>236</v>
      </c>
      <c r="LI31" s="120"/>
      <c r="LJ31" s="120"/>
      <c r="LK31" s="120"/>
      <c r="LL31" s="120"/>
      <c r="LM31" s="120"/>
      <c r="LN31" s="120"/>
      <c r="LO31" s="120"/>
      <c r="LP31" s="120"/>
      <c r="LQ31" s="120"/>
      <c r="LR31" s="120"/>
      <c r="LS31" s="120"/>
      <c r="LT31" s="120"/>
      <c r="LU31" s="120"/>
      <c r="LV31" s="120"/>
      <c r="LW31" s="120"/>
      <c r="LX31" s="120"/>
      <c r="LY31" s="120"/>
      <c r="LZ31" s="121"/>
      <c r="MA31" s="119">
        <f>データ!DO7</f>
        <v>216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142</v>
      </c>
      <c r="NE32" s="113"/>
      <c r="NF32" s="113"/>
      <c r="NG32" s="113"/>
      <c r="NH32" s="113"/>
      <c r="NI32" s="113"/>
      <c r="NJ32" s="113"/>
      <c r="NK32" s="113"/>
      <c r="NL32" s="113"/>
      <c r="NM32" s="113"/>
      <c r="NN32" s="113"/>
      <c r="NO32" s="113"/>
      <c r="NP32" s="113"/>
      <c r="NQ32" s="113"/>
      <c r="NR32" s="11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c r="A34" s="2"/>
      <c r="B34" s="22"/>
      <c r="C34" s="24"/>
      <c r="D34" s="4"/>
      <c r="E34" s="4"/>
      <c r="F34" s="4"/>
      <c r="G34" s="4"/>
      <c r="H34" s="123" t="s">
        <v>30</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24"/>
      <c r="DQ34" s="24"/>
      <c r="DR34" s="24"/>
      <c r="DS34" s="24"/>
      <c r="DT34" s="24"/>
      <c r="DU34" s="24"/>
      <c r="DV34" s="24"/>
      <c r="DW34" s="24"/>
      <c r="DX34" s="24"/>
      <c r="DY34" s="123" t="s">
        <v>31</v>
      </c>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24"/>
      <c r="IH34" s="24"/>
      <c r="II34" s="24"/>
      <c r="IJ34" s="25"/>
      <c r="IK34" s="32"/>
      <c r="IL34" s="24"/>
      <c r="IM34" s="24"/>
      <c r="IN34" s="24"/>
      <c r="IO34" s="24"/>
      <c r="IP34" s="123" t="s">
        <v>32</v>
      </c>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3"/>
      <c r="KZ34" s="123"/>
      <c r="LA34" s="123"/>
      <c r="LB34" s="123"/>
      <c r="LC34" s="123"/>
      <c r="LD34" s="123"/>
      <c r="LE34" s="123"/>
      <c r="LF34" s="123"/>
      <c r="LG34" s="123"/>
      <c r="LH34" s="123"/>
      <c r="LI34" s="123"/>
      <c r="LJ34" s="123"/>
      <c r="LK34" s="123"/>
      <c r="LL34" s="123"/>
      <c r="LM34" s="123"/>
      <c r="LN34" s="123"/>
      <c r="LO34" s="123"/>
      <c r="LP34" s="123"/>
      <c r="LQ34" s="123"/>
      <c r="LR34" s="123"/>
      <c r="LS34" s="123"/>
      <c r="LT34" s="123"/>
      <c r="LU34" s="123"/>
      <c r="LV34" s="123"/>
      <c r="LW34" s="123"/>
      <c r="LX34" s="123"/>
      <c r="LY34" s="123"/>
      <c r="LZ34" s="123"/>
      <c r="MA34" s="123"/>
      <c r="MB34" s="123"/>
      <c r="MC34" s="123"/>
      <c r="MD34" s="123"/>
      <c r="ME34" s="123"/>
      <c r="MF34" s="123"/>
      <c r="MG34" s="123"/>
      <c r="MH34" s="123"/>
      <c r="MI34" s="123"/>
      <c r="MJ34" s="123"/>
      <c r="MK34" s="123"/>
      <c r="ML34" s="123"/>
      <c r="MM34" s="123"/>
      <c r="MN34" s="123"/>
      <c r="MO34" s="123"/>
      <c r="MP34" s="123"/>
      <c r="MQ34" s="123"/>
      <c r="MR34" s="123"/>
      <c r="MS34" s="123"/>
      <c r="MT34" s="123"/>
      <c r="MU34" s="123"/>
      <c r="MV34" s="123"/>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c r="A35" s="2"/>
      <c r="B35" s="22"/>
      <c r="C35" s="24"/>
      <c r="D35" s="4"/>
      <c r="E35" s="4"/>
      <c r="F35" s="4"/>
      <c r="G35" s="4"/>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24"/>
      <c r="DQ35" s="24"/>
      <c r="DR35" s="24"/>
      <c r="DS35" s="24"/>
      <c r="DT35" s="24"/>
      <c r="DU35" s="24"/>
      <c r="DV35" s="24"/>
      <c r="DW35" s="24"/>
      <c r="DX35" s="24"/>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144</v>
      </c>
      <c r="NE49" s="113"/>
      <c r="NF49" s="113"/>
      <c r="NG49" s="113"/>
      <c r="NH49" s="113"/>
      <c r="NI49" s="113"/>
      <c r="NJ49" s="113"/>
      <c r="NK49" s="113"/>
      <c r="NL49" s="113"/>
      <c r="NM49" s="113"/>
      <c r="NN49" s="113"/>
      <c r="NO49" s="113"/>
      <c r="NP49" s="113"/>
      <c r="NQ49" s="113"/>
      <c r="NR49" s="11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66.5</v>
      </c>
      <c r="EM52" s="118"/>
      <c r="EN52" s="118"/>
      <c r="EO52" s="118"/>
      <c r="EP52" s="118"/>
      <c r="EQ52" s="118"/>
      <c r="ER52" s="118"/>
      <c r="ES52" s="118"/>
      <c r="ET52" s="118"/>
      <c r="EU52" s="118"/>
      <c r="EV52" s="118"/>
      <c r="EW52" s="118"/>
      <c r="EX52" s="118"/>
      <c r="EY52" s="118"/>
      <c r="EZ52" s="118"/>
      <c r="FA52" s="118"/>
      <c r="FB52" s="118"/>
      <c r="FC52" s="118"/>
      <c r="FD52" s="118"/>
      <c r="FE52" s="118">
        <f>データ!BG7</f>
        <v>68.3</v>
      </c>
      <c r="FF52" s="118"/>
      <c r="FG52" s="118"/>
      <c r="FH52" s="118"/>
      <c r="FI52" s="118"/>
      <c r="FJ52" s="118"/>
      <c r="FK52" s="118"/>
      <c r="FL52" s="118"/>
      <c r="FM52" s="118"/>
      <c r="FN52" s="118"/>
      <c r="FO52" s="118"/>
      <c r="FP52" s="118"/>
      <c r="FQ52" s="118"/>
      <c r="FR52" s="118"/>
      <c r="FS52" s="118"/>
      <c r="FT52" s="118"/>
      <c r="FU52" s="118"/>
      <c r="FV52" s="118"/>
      <c r="FW52" s="118"/>
      <c r="FX52" s="118">
        <f>データ!BH7</f>
        <v>69.7</v>
      </c>
      <c r="FY52" s="118"/>
      <c r="FZ52" s="118"/>
      <c r="GA52" s="118"/>
      <c r="GB52" s="118"/>
      <c r="GC52" s="118"/>
      <c r="GD52" s="118"/>
      <c r="GE52" s="118"/>
      <c r="GF52" s="118"/>
      <c r="GG52" s="118"/>
      <c r="GH52" s="118"/>
      <c r="GI52" s="118"/>
      <c r="GJ52" s="118"/>
      <c r="GK52" s="118"/>
      <c r="GL52" s="118"/>
      <c r="GM52" s="118"/>
      <c r="GN52" s="118"/>
      <c r="GO52" s="118"/>
      <c r="GP52" s="118"/>
      <c r="GQ52" s="118">
        <f>データ!BI7</f>
        <v>71.7</v>
      </c>
      <c r="GR52" s="118"/>
      <c r="GS52" s="118"/>
      <c r="GT52" s="118"/>
      <c r="GU52" s="118"/>
      <c r="GV52" s="118"/>
      <c r="GW52" s="118"/>
      <c r="GX52" s="118"/>
      <c r="GY52" s="118"/>
      <c r="GZ52" s="118"/>
      <c r="HA52" s="118"/>
      <c r="HB52" s="118"/>
      <c r="HC52" s="118"/>
      <c r="HD52" s="118"/>
      <c r="HE52" s="118"/>
      <c r="HF52" s="118"/>
      <c r="HG52" s="118"/>
      <c r="HH52" s="118"/>
      <c r="HI52" s="118"/>
      <c r="HJ52" s="118">
        <f>データ!BJ7</f>
        <v>70.400000000000006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8834</v>
      </c>
      <c r="JD52" s="122"/>
      <c r="JE52" s="122"/>
      <c r="JF52" s="122"/>
      <c r="JG52" s="122"/>
      <c r="JH52" s="122"/>
      <c r="JI52" s="122"/>
      <c r="JJ52" s="122"/>
      <c r="JK52" s="122"/>
      <c r="JL52" s="122"/>
      <c r="JM52" s="122"/>
      <c r="JN52" s="122"/>
      <c r="JO52" s="122"/>
      <c r="JP52" s="122"/>
      <c r="JQ52" s="122"/>
      <c r="JR52" s="122"/>
      <c r="JS52" s="122"/>
      <c r="JT52" s="122"/>
      <c r="JU52" s="122"/>
      <c r="JV52" s="122">
        <f>データ!BR7</f>
        <v>10017</v>
      </c>
      <c r="JW52" s="122"/>
      <c r="JX52" s="122"/>
      <c r="JY52" s="122"/>
      <c r="JZ52" s="122"/>
      <c r="KA52" s="122"/>
      <c r="KB52" s="122"/>
      <c r="KC52" s="122"/>
      <c r="KD52" s="122"/>
      <c r="KE52" s="122"/>
      <c r="KF52" s="122"/>
      <c r="KG52" s="122"/>
      <c r="KH52" s="122"/>
      <c r="KI52" s="122"/>
      <c r="KJ52" s="122"/>
      <c r="KK52" s="122"/>
      <c r="KL52" s="122"/>
      <c r="KM52" s="122"/>
      <c r="KN52" s="122"/>
      <c r="KO52" s="122">
        <f>データ!BS7</f>
        <v>8718</v>
      </c>
      <c r="KP52" s="122"/>
      <c r="KQ52" s="122"/>
      <c r="KR52" s="122"/>
      <c r="KS52" s="122"/>
      <c r="KT52" s="122"/>
      <c r="KU52" s="122"/>
      <c r="KV52" s="122"/>
      <c r="KW52" s="122"/>
      <c r="KX52" s="122"/>
      <c r="KY52" s="122"/>
      <c r="KZ52" s="122"/>
      <c r="LA52" s="122"/>
      <c r="LB52" s="122"/>
      <c r="LC52" s="122"/>
      <c r="LD52" s="122"/>
      <c r="LE52" s="122"/>
      <c r="LF52" s="122"/>
      <c r="LG52" s="122"/>
      <c r="LH52" s="122">
        <f>データ!BT7</f>
        <v>10068</v>
      </c>
      <c r="LI52" s="122"/>
      <c r="LJ52" s="122"/>
      <c r="LK52" s="122"/>
      <c r="LL52" s="122"/>
      <c r="LM52" s="122"/>
      <c r="LN52" s="122"/>
      <c r="LO52" s="122"/>
      <c r="LP52" s="122"/>
      <c r="LQ52" s="122"/>
      <c r="LR52" s="122"/>
      <c r="LS52" s="122"/>
      <c r="LT52" s="122"/>
      <c r="LU52" s="122"/>
      <c r="LV52" s="122"/>
      <c r="LW52" s="122"/>
      <c r="LX52" s="122"/>
      <c r="LY52" s="122"/>
      <c r="LZ52" s="122"/>
      <c r="MA52" s="122">
        <f>データ!BU7</f>
        <v>9194</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2">
        <f>データ!AZ7</f>
        <v>27</v>
      </c>
      <c r="V53" s="122"/>
      <c r="W53" s="122"/>
      <c r="X53" s="122"/>
      <c r="Y53" s="122"/>
      <c r="Z53" s="122"/>
      <c r="AA53" s="122"/>
      <c r="AB53" s="122"/>
      <c r="AC53" s="122"/>
      <c r="AD53" s="122"/>
      <c r="AE53" s="122"/>
      <c r="AF53" s="122"/>
      <c r="AG53" s="122"/>
      <c r="AH53" s="122"/>
      <c r="AI53" s="122"/>
      <c r="AJ53" s="122"/>
      <c r="AK53" s="122"/>
      <c r="AL53" s="122"/>
      <c r="AM53" s="122"/>
      <c r="AN53" s="122">
        <f>データ!BA7</f>
        <v>23</v>
      </c>
      <c r="AO53" s="122"/>
      <c r="AP53" s="122"/>
      <c r="AQ53" s="122"/>
      <c r="AR53" s="122"/>
      <c r="AS53" s="122"/>
      <c r="AT53" s="122"/>
      <c r="AU53" s="122"/>
      <c r="AV53" s="122"/>
      <c r="AW53" s="122"/>
      <c r="AX53" s="122"/>
      <c r="AY53" s="122"/>
      <c r="AZ53" s="122"/>
      <c r="BA53" s="122"/>
      <c r="BB53" s="122"/>
      <c r="BC53" s="122"/>
      <c r="BD53" s="122"/>
      <c r="BE53" s="122"/>
      <c r="BF53" s="122"/>
      <c r="BG53" s="122">
        <f>データ!BB7</f>
        <v>22</v>
      </c>
      <c r="BH53" s="122"/>
      <c r="BI53" s="122"/>
      <c r="BJ53" s="122"/>
      <c r="BK53" s="122"/>
      <c r="BL53" s="122"/>
      <c r="BM53" s="122"/>
      <c r="BN53" s="122"/>
      <c r="BO53" s="122"/>
      <c r="BP53" s="122"/>
      <c r="BQ53" s="122"/>
      <c r="BR53" s="122"/>
      <c r="BS53" s="122"/>
      <c r="BT53" s="122"/>
      <c r="BU53" s="122"/>
      <c r="BV53" s="122"/>
      <c r="BW53" s="122"/>
      <c r="BX53" s="122"/>
      <c r="BY53" s="122"/>
      <c r="BZ53" s="122">
        <f>データ!BC7</f>
        <v>16</v>
      </c>
      <c r="CA53" s="122"/>
      <c r="CB53" s="122"/>
      <c r="CC53" s="122"/>
      <c r="CD53" s="122"/>
      <c r="CE53" s="122"/>
      <c r="CF53" s="122"/>
      <c r="CG53" s="122"/>
      <c r="CH53" s="122"/>
      <c r="CI53" s="122"/>
      <c r="CJ53" s="122"/>
      <c r="CK53" s="122"/>
      <c r="CL53" s="122"/>
      <c r="CM53" s="122"/>
      <c r="CN53" s="122"/>
      <c r="CO53" s="122"/>
      <c r="CP53" s="122"/>
      <c r="CQ53" s="122"/>
      <c r="CR53" s="122"/>
      <c r="CS53" s="122">
        <f>データ!BD7</f>
        <v>21</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6777</v>
      </c>
      <c r="JD53" s="122"/>
      <c r="JE53" s="122"/>
      <c r="JF53" s="122"/>
      <c r="JG53" s="122"/>
      <c r="JH53" s="122"/>
      <c r="JI53" s="122"/>
      <c r="JJ53" s="122"/>
      <c r="JK53" s="122"/>
      <c r="JL53" s="122"/>
      <c r="JM53" s="122"/>
      <c r="JN53" s="122"/>
      <c r="JO53" s="122"/>
      <c r="JP53" s="122"/>
      <c r="JQ53" s="122"/>
      <c r="JR53" s="122"/>
      <c r="JS53" s="122"/>
      <c r="JT53" s="122"/>
      <c r="JU53" s="122"/>
      <c r="JV53" s="122">
        <f>データ!BW7</f>
        <v>7496</v>
      </c>
      <c r="JW53" s="122"/>
      <c r="JX53" s="122"/>
      <c r="JY53" s="122"/>
      <c r="JZ53" s="122"/>
      <c r="KA53" s="122"/>
      <c r="KB53" s="122"/>
      <c r="KC53" s="122"/>
      <c r="KD53" s="122"/>
      <c r="KE53" s="122"/>
      <c r="KF53" s="122"/>
      <c r="KG53" s="122"/>
      <c r="KH53" s="122"/>
      <c r="KI53" s="122"/>
      <c r="KJ53" s="122"/>
      <c r="KK53" s="122"/>
      <c r="KL53" s="122"/>
      <c r="KM53" s="122"/>
      <c r="KN53" s="122"/>
      <c r="KO53" s="122">
        <f>データ!BX7</f>
        <v>6967</v>
      </c>
      <c r="KP53" s="122"/>
      <c r="KQ53" s="122"/>
      <c r="KR53" s="122"/>
      <c r="KS53" s="122"/>
      <c r="KT53" s="122"/>
      <c r="KU53" s="122"/>
      <c r="KV53" s="122"/>
      <c r="KW53" s="122"/>
      <c r="KX53" s="122"/>
      <c r="KY53" s="122"/>
      <c r="KZ53" s="122"/>
      <c r="LA53" s="122"/>
      <c r="LB53" s="122"/>
      <c r="LC53" s="122"/>
      <c r="LD53" s="122"/>
      <c r="LE53" s="122"/>
      <c r="LF53" s="122"/>
      <c r="LG53" s="122"/>
      <c r="LH53" s="122">
        <f>データ!BY7</f>
        <v>7138</v>
      </c>
      <c r="LI53" s="122"/>
      <c r="LJ53" s="122"/>
      <c r="LK53" s="122"/>
      <c r="LL53" s="122"/>
      <c r="LM53" s="122"/>
      <c r="LN53" s="122"/>
      <c r="LO53" s="122"/>
      <c r="LP53" s="122"/>
      <c r="LQ53" s="122"/>
      <c r="LR53" s="122"/>
      <c r="LS53" s="122"/>
      <c r="LT53" s="122"/>
      <c r="LU53" s="122"/>
      <c r="LV53" s="122"/>
      <c r="LW53" s="122"/>
      <c r="LX53" s="122"/>
      <c r="LY53" s="122"/>
      <c r="LZ53" s="122"/>
      <c r="MA53" s="122">
        <f>データ!BZ7</f>
        <v>8131</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c r="A55" s="2"/>
      <c r="B55" s="22"/>
      <c r="C55" s="24"/>
      <c r="D55" s="4"/>
      <c r="E55" s="4"/>
      <c r="F55" s="4"/>
      <c r="G55" s="4"/>
      <c r="H55" s="123" t="s">
        <v>34</v>
      </c>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24"/>
      <c r="DQ55" s="24"/>
      <c r="DR55" s="24"/>
      <c r="DS55" s="24"/>
      <c r="DT55" s="24"/>
      <c r="DU55" s="24"/>
      <c r="DV55" s="24"/>
      <c r="DW55" s="24"/>
      <c r="DX55" s="24"/>
      <c r="DY55" s="123" t="s">
        <v>35</v>
      </c>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24"/>
      <c r="IH55" s="24"/>
      <c r="II55" s="24"/>
      <c r="IJ55" s="24"/>
      <c r="IK55" s="24"/>
      <c r="IL55" s="24"/>
      <c r="IM55" s="24"/>
      <c r="IN55" s="24"/>
      <c r="IO55" s="24"/>
      <c r="IP55" s="123" t="s">
        <v>36</v>
      </c>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c r="A56" s="2"/>
      <c r="B56" s="22"/>
      <c r="C56" s="24"/>
      <c r="D56" s="4"/>
      <c r="E56" s="4"/>
      <c r="F56" s="4"/>
      <c r="G56" s="4"/>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24"/>
      <c r="DQ56" s="24"/>
      <c r="DR56" s="24"/>
      <c r="DS56" s="24"/>
      <c r="DT56" s="24"/>
      <c r="DU56" s="24"/>
      <c r="DV56" s="24"/>
      <c r="DW56" s="24"/>
      <c r="DX56" s="24"/>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24"/>
      <c r="IH56" s="24"/>
      <c r="II56" s="24"/>
      <c r="IJ56" s="24"/>
      <c r="IK56" s="24"/>
      <c r="IL56" s="24"/>
      <c r="IM56" s="24"/>
      <c r="IN56" s="24"/>
      <c r="IO56" s="24"/>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143</v>
      </c>
      <c r="NE66" s="113"/>
      <c r="NF66" s="113"/>
      <c r="NG66" s="113"/>
      <c r="NH66" s="113"/>
      <c r="NI66" s="113"/>
      <c r="NJ66" s="113"/>
      <c r="NK66" s="113"/>
      <c r="NL66" s="113"/>
      <c r="NM66" s="113"/>
      <c r="NN66" s="113"/>
      <c r="NO66" s="113"/>
      <c r="NP66" s="113"/>
      <c r="NQ66" s="113"/>
      <c r="NR66" s="114"/>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c r="A80" s="2"/>
      <c r="B80" s="22"/>
      <c r="C80" s="24"/>
      <c r="D80" s="4"/>
      <c r="E80" s="4"/>
      <c r="F80" s="4"/>
      <c r="G80" s="4"/>
      <c r="H80" s="123" t="s">
        <v>41</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3" t="s">
        <v>42</v>
      </c>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4"/>
      <c r="JN80" s="4"/>
      <c r="JO80" s="4"/>
      <c r="JP80" s="123" t="s">
        <v>43</v>
      </c>
      <c r="JQ80" s="123"/>
      <c r="JR80" s="123"/>
      <c r="JS80" s="123"/>
      <c r="JT80" s="123"/>
      <c r="JU80" s="123"/>
      <c r="JV80" s="123"/>
      <c r="JW80" s="123"/>
      <c r="JX80" s="123"/>
      <c r="JY80" s="123"/>
      <c r="JZ80" s="123"/>
      <c r="KA80" s="123"/>
      <c r="KB80" s="123"/>
      <c r="KC80" s="123"/>
      <c r="KD80" s="123"/>
      <c r="KE80" s="123"/>
      <c r="KF80" s="123"/>
      <c r="KG80" s="123"/>
      <c r="KH80" s="123"/>
      <c r="KI80" s="123"/>
      <c r="KJ80" s="123"/>
      <c r="KK80" s="123"/>
      <c r="KL80" s="123"/>
      <c r="KM80" s="123"/>
      <c r="KN80" s="123"/>
      <c r="KO80" s="123"/>
      <c r="KP80" s="123"/>
      <c r="KQ80" s="123"/>
      <c r="KR80" s="123"/>
      <c r="KS80" s="123"/>
      <c r="KT80" s="123"/>
      <c r="KU80" s="123"/>
      <c r="KV80" s="123"/>
      <c r="KW80" s="123"/>
      <c r="KX80" s="123"/>
      <c r="KY80" s="123"/>
      <c r="KZ80" s="123"/>
      <c r="LA80" s="123"/>
      <c r="LB80" s="123"/>
      <c r="LC80" s="123"/>
      <c r="LD80" s="123"/>
      <c r="LE80" s="123"/>
      <c r="LF80" s="123"/>
      <c r="LG80" s="123"/>
      <c r="LH80" s="123"/>
      <c r="LI80" s="123"/>
      <c r="LJ80" s="123"/>
      <c r="LK80" s="123"/>
      <c r="LL80" s="123"/>
      <c r="LM80" s="123"/>
      <c r="LN80" s="123"/>
      <c r="LO80" s="123"/>
      <c r="LP80" s="123"/>
      <c r="LQ80" s="123"/>
      <c r="LR80" s="123"/>
      <c r="LS80" s="123"/>
      <c r="LT80" s="123"/>
      <c r="LU80" s="123"/>
      <c r="LV80" s="123"/>
      <c r="LW80" s="123"/>
      <c r="LX80" s="123"/>
      <c r="LY80" s="123"/>
      <c r="LZ80" s="123"/>
      <c r="MA80" s="123"/>
      <c r="MB80" s="123"/>
      <c r="MC80" s="123"/>
      <c r="MD80" s="123"/>
      <c r="ME80" s="123"/>
      <c r="MF80" s="123"/>
      <c r="MG80" s="123"/>
      <c r="MH80" s="123"/>
      <c r="MI80" s="123"/>
      <c r="MJ80" s="123"/>
      <c r="MK80" s="123"/>
      <c r="ML80" s="123"/>
      <c r="MM80" s="123"/>
      <c r="MN80" s="123"/>
      <c r="MO80" s="123"/>
      <c r="MP80" s="123"/>
      <c r="MQ80" s="123"/>
      <c r="MR80" s="123"/>
      <c r="MS80" s="123"/>
      <c r="MT80" s="123"/>
      <c r="MU80" s="123"/>
      <c r="MV80" s="123"/>
      <c r="MW80" s="123"/>
      <c r="MX80" s="123"/>
      <c r="MY80" s="123"/>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c r="A81" s="2"/>
      <c r="B81" s="22"/>
      <c r="C81" s="24"/>
      <c r="D81" s="4"/>
      <c r="E81" s="4"/>
      <c r="F81" s="4"/>
      <c r="G81" s="4"/>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3"/>
      <c r="IO81" s="123"/>
      <c r="IP81" s="123"/>
      <c r="IQ81" s="123"/>
      <c r="IR81" s="123"/>
      <c r="IS81" s="123"/>
      <c r="IT81" s="123"/>
      <c r="IU81" s="123"/>
      <c r="IV81" s="123"/>
      <c r="IW81" s="123"/>
      <c r="IX81" s="123"/>
      <c r="IY81" s="123"/>
      <c r="IZ81" s="123"/>
      <c r="JA81" s="123"/>
      <c r="JB81" s="123"/>
      <c r="JC81" s="123"/>
      <c r="JD81" s="123"/>
      <c r="JE81" s="123"/>
      <c r="JF81" s="123"/>
      <c r="JG81" s="123"/>
      <c r="JH81" s="123"/>
      <c r="JI81" s="123"/>
      <c r="JJ81" s="123"/>
      <c r="JK81" s="123"/>
      <c r="JL81" s="123"/>
      <c r="JM81" s="4"/>
      <c r="JN81" s="4"/>
      <c r="JO81" s="4"/>
      <c r="JP81" s="123"/>
      <c r="JQ81" s="123"/>
      <c r="JR81" s="123"/>
      <c r="JS81" s="123"/>
      <c r="JT81" s="123"/>
      <c r="JU81" s="123"/>
      <c r="JV81" s="123"/>
      <c r="JW81" s="123"/>
      <c r="JX81" s="123"/>
      <c r="JY81" s="123"/>
      <c r="JZ81" s="123"/>
      <c r="KA81" s="123"/>
      <c r="KB81" s="123"/>
      <c r="KC81" s="123"/>
      <c r="KD81" s="123"/>
      <c r="KE81" s="123"/>
      <c r="KF81" s="123"/>
      <c r="KG81" s="123"/>
      <c r="KH81" s="123"/>
      <c r="KI81" s="123"/>
      <c r="KJ81" s="123"/>
      <c r="KK81" s="123"/>
      <c r="KL81" s="123"/>
      <c r="KM81" s="123"/>
      <c r="KN81" s="123"/>
      <c r="KO81" s="123"/>
      <c r="KP81" s="123"/>
      <c r="KQ81" s="123"/>
      <c r="KR81" s="123"/>
      <c r="KS81" s="123"/>
      <c r="KT81" s="123"/>
      <c r="KU81" s="123"/>
      <c r="KV81" s="123"/>
      <c r="KW81" s="123"/>
      <c r="KX81" s="123"/>
      <c r="KY81" s="123"/>
      <c r="KZ81" s="123"/>
      <c r="LA81" s="123"/>
      <c r="LB81" s="123"/>
      <c r="LC81" s="123"/>
      <c r="LD81" s="123"/>
      <c r="LE81" s="123"/>
      <c r="LF81" s="123"/>
      <c r="LG81" s="123"/>
      <c r="LH81" s="123"/>
      <c r="LI81" s="123"/>
      <c r="LJ81" s="123"/>
      <c r="LK81" s="123"/>
      <c r="LL81" s="123"/>
      <c r="LM81" s="123"/>
      <c r="LN81" s="123"/>
      <c r="LO81" s="123"/>
      <c r="LP81" s="123"/>
      <c r="LQ81" s="123"/>
      <c r="LR81" s="123"/>
      <c r="LS81" s="123"/>
      <c r="LT81" s="123"/>
      <c r="LU81" s="123"/>
      <c r="LV81" s="123"/>
      <c r="LW81" s="123"/>
      <c r="LX81" s="123"/>
      <c r="LY81" s="123"/>
      <c r="LZ81" s="123"/>
      <c r="MA81" s="123"/>
      <c r="MB81" s="123"/>
      <c r="MC81" s="123"/>
      <c r="MD81" s="123"/>
      <c r="ME81" s="123"/>
      <c r="MF81" s="123"/>
      <c r="MG81" s="123"/>
      <c r="MH81" s="123"/>
      <c r="MI81" s="123"/>
      <c r="MJ81" s="123"/>
      <c r="MK81" s="123"/>
      <c r="ML81" s="123"/>
      <c r="MM81" s="123"/>
      <c r="MN81" s="123"/>
      <c r="MO81" s="123"/>
      <c r="MP81" s="123"/>
      <c r="MQ81" s="123"/>
      <c r="MR81" s="123"/>
      <c r="MS81" s="123"/>
      <c r="MT81" s="123"/>
      <c r="MU81" s="123"/>
      <c r="MV81" s="123"/>
      <c r="MW81" s="123"/>
      <c r="MX81" s="123"/>
      <c r="MY81" s="123"/>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w7z3adfz/k58kvQSTAODrp/3mIZJgX9uku3R+fDmlC99T/+Y5FNrMDfhmQN4eIcc4inUTiM6GFQztFjvu3arQ==" saltValue="38BH9vtJN31F8eHCUrUcbQ==" spinCount="100000" sheet="1" objects="1" scenarios="1" formatCells="0" formatColumns="0" formatRows="0"/>
  <mergeCells count="213">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IT77:JH77"/>
    <mergeCell ref="JR77:JZ77"/>
    <mergeCell ref="KA77:KO77"/>
    <mergeCell ref="KP77:LD77"/>
    <mergeCell ref="LE77:LS77"/>
    <mergeCell ref="I77:Q77"/>
    <mergeCell ref="R77:AF77"/>
    <mergeCell ref="AG77:AU77"/>
    <mergeCell ref="AV77:BJ77"/>
    <mergeCell ref="BK77:BY77"/>
    <mergeCell ref="BZ77:CN77"/>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GC78:GK78"/>
    <mergeCell ref="GL78:GZ78"/>
    <mergeCell ref="IE77:IS77"/>
    <mergeCell ref="EL52:FD52"/>
    <mergeCell ref="FE52:FW52"/>
    <mergeCell ref="FX52:GP52"/>
    <mergeCell ref="GQ52:HI52"/>
    <mergeCell ref="H60:MV61"/>
    <mergeCell ref="CV63:FW66"/>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JC53:JU53"/>
    <mergeCell ref="JV53:KN53"/>
    <mergeCell ref="KO53:LG53"/>
    <mergeCell ref="LH53:LZ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J52:T52"/>
    <mergeCell ref="U52:AM52"/>
    <mergeCell ref="AN52:BF52"/>
    <mergeCell ref="BG52:BY52"/>
    <mergeCell ref="BZ52:CR52"/>
    <mergeCell ref="CS52:DK52"/>
    <mergeCell ref="EA52:EK52"/>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2" sqref="A12"/>
    </sheetView>
  </sheetViews>
  <sheetFormatPr defaultRowHeight="13.2"/>
  <cols>
    <col min="1" max="1" width="14.6640625" customWidth="1"/>
    <col min="2" max="90" width="11.88671875" customWidth="1"/>
    <col min="91" max="92" width="15.44140625" customWidth="1"/>
    <col min="93" max="125" width="11.8867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109</v>
      </c>
      <c r="AM5" s="59" t="s">
        <v>110</v>
      </c>
      <c r="AN5" s="59" t="s">
        <v>111</v>
      </c>
      <c r="AO5" s="59" t="s">
        <v>103</v>
      </c>
      <c r="AP5" s="59" t="s">
        <v>104</v>
      </c>
      <c r="AQ5" s="59" t="s">
        <v>105</v>
      </c>
      <c r="AR5" s="59" t="s">
        <v>106</v>
      </c>
      <c r="AS5" s="59" t="s">
        <v>107</v>
      </c>
      <c r="AT5" s="59" t="s">
        <v>108</v>
      </c>
      <c r="AU5" s="59" t="s">
        <v>98</v>
      </c>
      <c r="AV5" s="59" t="s">
        <v>112</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113</v>
      </c>
      <c r="BR5" s="59" t="s">
        <v>99</v>
      </c>
      <c r="BS5" s="59" t="s">
        <v>100</v>
      </c>
      <c r="BT5" s="59" t="s">
        <v>110</v>
      </c>
      <c r="BU5" s="59" t="s">
        <v>114</v>
      </c>
      <c r="BV5" s="59" t="s">
        <v>103</v>
      </c>
      <c r="BW5" s="59" t="s">
        <v>104</v>
      </c>
      <c r="BX5" s="59" t="s">
        <v>105</v>
      </c>
      <c r="BY5" s="59" t="s">
        <v>106</v>
      </c>
      <c r="BZ5" s="59" t="s">
        <v>107</v>
      </c>
      <c r="CA5" s="59" t="s">
        <v>108</v>
      </c>
      <c r="CB5" s="59" t="s">
        <v>98</v>
      </c>
      <c r="CC5" s="59" t="s">
        <v>115</v>
      </c>
      <c r="CD5" s="59" t="s">
        <v>100</v>
      </c>
      <c r="CE5" s="59" t="s">
        <v>101</v>
      </c>
      <c r="CF5" s="59" t="s">
        <v>111</v>
      </c>
      <c r="CG5" s="59" t="s">
        <v>103</v>
      </c>
      <c r="CH5" s="59" t="s">
        <v>104</v>
      </c>
      <c r="CI5" s="59" t="s">
        <v>105</v>
      </c>
      <c r="CJ5" s="59" t="s">
        <v>106</v>
      </c>
      <c r="CK5" s="59" t="s">
        <v>107</v>
      </c>
      <c r="CL5" s="59" t="s">
        <v>108</v>
      </c>
      <c r="CM5" s="151"/>
      <c r="CN5" s="151"/>
      <c r="CO5" s="59" t="s">
        <v>98</v>
      </c>
      <c r="CP5" s="59" t="s">
        <v>99</v>
      </c>
      <c r="CQ5" s="59" t="s">
        <v>100</v>
      </c>
      <c r="CR5" s="59" t="s">
        <v>116</v>
      </c>
      <c r="CS5" s="59" t="s">
        <v>102</v>
      </c>
      <c r="CT5" s="59" t="s">
        <v>103</v>
      </c>
      <c r="CU5" s="59" t="s">
        <v>104</v>
      </c>
      <c r="CV5" s="59" t="s">
        <v>105</v>
      </c>
      <c r="CW5" s="59" t="s">
        <v>106</v>
      </c>
      <c r="CX5" s="59" t="s">
        <v>107</v>
      </c>
      <c r="CY5" s="59" t="s">
        <v>108</v>
      </c>
      <c r="CZ5" s="59" t="s">
        <v>117</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118</v>
      </c>
      <c r="DN5" s="59" t="s">
        <v>101</v>
      </c>
      <c r="DO5" s="59" t="s">
        <v>102</v>
      </c>
      <c r="DP5" s="59" t="s">
        <v>103</v>
      </c>
      <c r="DQ5" s="59" t="s">
        <v>104</v>
      </c>
      <c r="DR5" s="59" t="s">
        <v>105</v>
      </c>
      <c r="DS5" s="59" t="s">
        <v>106</v>
      </c>
      <c r="DT5" s="59" t="s">
        <v>107</v>
      </c>
      <c r="DU5" s="59" t="s">
        <v>108</v>
      </c>
    </row>
    <row r="6" spans="1:125" s="66" customFormat="1">
      <c r="A6" s="49" t="s">
        <v>119</v>
      </c>
      <c r="B6" s="60">
        <f>B8</f>
        <v>2017</v>
      </c>
      <c r="C6" s="60">
        <f t="shared" ref="C6:X6" si="1">C8</f>
        <v>341002</v>
      </c>
      <c r="D6" s="60">
        <f t="shared" si="1"/>
        <v>47</v>
      </c>
      <c r="E6" s="60">
        <f t="shared" si="1"/>
        <v>14</v>
      </c>
      <c r="F6" s="60">
        <f t="shared" si="1"/>
        <v>0</v>
      </c>
      <c r="G6" s="60">
        <f t="shared" si="1"/>
        <v>2</v>
      </c>
      <c r="H6" s="60" t="str">
        <f>SUBSTITUTE(H8,"　","")</f>
        <v>広島県広島市</v>
      </c>
      <c r="I6" s="60" t="str">
        <f t="shared" si="1"/>
        <v>的場町駐車場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48</v>
      </c>
      <c r="S6" s="62" t="str">
        <f t="shared" si="1"/>
        <v>駅</v>
      </c>
      <c r="T6" s="62" t="str">
        <f t="shared" si="1"/>
        <v>無</v>
      </c>
      <c r="U6" s="63">
        <f t="shared" si="1"/>
        <v>431</v>
      </c>
      <c r="V6" s="63">
        <f t="shared" si="1"/>
        <v>25</v>
      </c>
      <c r="W6" s="63">
        <f t="shared" si="1"/>
        <v>300</v>
      </c>
      <c r="X6" s="62" t="str">
        <f t="shared" si="1"/>
        <v>利用料金制</v>
      </c>
      <c r="Y6" s="64">
        <f>IF(Y8="-",NA(),Y8)</f>
        <v>298.7</v>
      </c>
      <c r="Z6" s="64">
        <f t="shared" ref="Z6:AH6" si="2">IF(Z8="-",NA(),Z8)</f>
        <v>316.89999999999998</v>
      </c>
      <c r="AA6" s="64">
        <f t="shared" si="2"/>
        <v>330.3</v>
      </c>
      <c r="AB6" s="64">
        <f t="shared" si="2"/>
        <v>353.9</v>
      </c>
      <c r="AC6" s="64">
        <f t="shared" si="2"/>
        <v>338.2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66.5</v>
      </c>
      <c r="BG6" s="64">
        <f t="shared" ref="BG6:BO6" si="5">IF(BG8="-",NA(),BG8)</f>
        <v>68.3</v>
      </c>
      <c r="BH6" s="64">
        <f t="shared" si="5"/>
        <v>69.7</v>
      </c>
      <c r="BI6" s="64">
        <f t="shared" si="5"/>
        <v>71.7</v>
      </c>
      <c r="BJ6" s="64">
        <f t="shared" si="5"/>
        <v>70.400000000000006</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8834</v>
      </c>
      <c r="BR6" s="65">
        <f t="shared" ref="BR6:BZ6" si="6">IF(BR8="-",NA(),BR8)</f>
        <v>10017</v>
      </c>
      <c r="BS6" s="65">
        <f t="shared" si="6"/>
        <v>8718</v>
      </c>
      <c r="BT6" s="65">
        <f t="shared" si="6"/>
        <v>10068</v>
      </c>
      <c r="BU6" s="65">
        <f t="shared" si="6"/>
        <v>9194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0</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228</v>
      </c>
      <c r="DL6" s="64">
        <f t="shared" ref="DL6:DT6" si="9">IF(DL8="-",NA(),DL8)</f>
        <v>236</v>
      </c>
      <c r="DM6" s="64">
        <f t="shared" si="9"/>
        <v>220</v>
      </c>
      <c r="DN6" s="64">
        <f t="shared" si="9"/>
        <v>236</v>
      </c>
      <c r="DO6" s="64">
        <f t="shared" si="9"/>
        <v>216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122</v>
      </c>
      <c r="B7" s="60">
        <f t="shared" ref="B7:X7" si="10">B8</f>
        <v>2017</v>
      </c>
      <c r="C7" s="60">
        <f t="shared" si="10"/>
        <v>341002</v>
      </c>
      <c r="D7" s="60">
        <f t="shared" si="10"/>
        <v>47</v>
      </c>
      <c r="E7" s="60">
        <f t="shared" si="10"/>
        <v>14</v>
      </c>
      <c r="F7" s="60">
        <f t="shared" si="10"/>
        <v>0</v>
      </c>
      <c r="G7" s="60">
        <f t="shared" si="10"/>
        <v>2</v>
      </c>
      <c r="H7" s="60" t="str">
        <f t="shared" si="10"/>
        <v>広島県　広島市</v>
      </c>
      <c r="I7" s="60" t="str">
        <f t="shared" si="10"/>
        <v>的場町駐車場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48</v>
      </c>
      <c r="S7" s="62" t="str">
        <f t="shared" si="10"/>
        <v>駅</v>
      </c>
      <c r="T7" s="62" t="str">
        <f t="shared" si="10"/>
        <v>無</v>
      </c>
      <c r="U7" s="63">
        <f t="shared" si="10"/>
        <v>431</v>
      </c>
      <c r="V7" s="63">
        <f t="shared" si="10"/>
        <v>25</v>
      </c>
      <c r="W7" s="63">
        <f t="shared" si="10"/>
        <v>300</v>
      </c>
      <c r="X7" s="62" t="str">
        <f t="shared" si="10"/>
        <v>利用料金制</v>
      </c>
      <c r="Y7" s="64">
        <f>Y8</f>
        <v>298.7</v>
      </c>
      <c r="Z7" s="64">
        <f t="shared" ref="Z7:AH7" si="11">Z8</f>
        <v>316.89999999999998</v>
      </c>
      <c r="AA7" s="64">
        <f t="shared" si="11"/>
        <v>330.3</v>
      </c>
      <c r="AB7" s="64">
        <f t="shared" si="11"/>
        <v>353.9</v>
      </c>
      <c r="AC7" s="64">
        <f t="shared" si="11"/>
        <v>338.2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66.5</v>
      </c>
      <c r="BG7" s="64">
        <f t="shared" ref="BG7:BO7" si="14">BG8</f>
        <v>68.3</v>
      </c>
      <c r="BH7" s="64">
        <f t="shared" si="14"/>
        <v>69.7</v>
      </c>
      <c r="BI7" s="64">
        <f t="shared" si="14"/>
        <v>71.7</v>
      </c>
      <c r="BJ7" s="64">
        <f t="shared" si="14"/>
        <v>70.400000000000006</v>
      </c>
      <c r="BK7" s="64">
        <f t="shared" si="14"/>
        <v>37.6</v>
      </c>
      <c r="BL7" s="64">
        <f t="shared" si="14"/>
        <v>40.700000000000003</v>
      </c>
      <c r="BM7" s="64">
        <f t="shared" si="14"/>
        <v>38.200000000000003</v>
      </c>
      <c r="BN7" s="64">
        <f t="shared" si="14"/>
        <v>34.6</v>
      </c>
      <c r="BO7" s="64">
        <f t="shared" si="14"/>
        <v>37.6</v>
      </c>
      <c r="BP7" s="61"/>
      <c r="BQ7" s="65">
        <f>BQ8</f>
        <v>8834</v>
      </c>
      <c r="BR7" s="65">
        <f t="shared" ref="BR7:BZ7" si="15">BR8</f>
        <v>10017</v>
      </c>
      <c r="BS7" s="65">
        <f t="shared" si="15"/>
        <v>8718</v>
      </c>
      <c r="BT7" s="65">
        <f t="shared" si="15"/>
        <v>10068</v>
      </c>
      <c r="BU7" s="65">
        <f t="shared" si="15"/>
        <v>9194</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120</v>
      </c>
      <c r="CL7" s="61"/>
      <c r="CM7" s="63">
        <f>CM8</f>
        <v>0</v>
      </c>
      <c r="CN7" s="63">
        <f>CN8</f>
        <v>0</v>
      </c>
      <c r="CO7" s="64" t="s">
        <v>123</v>
      </c>
      <c r="CP7" s="64" t="s">
        <v>123</v>
      </c>
      <c r="CQ7" s="64" t="s">
        <v>123</v>
      </c>
      <c r="CR7" s="64" t="s">
        <v>123</v>
      </c>
      <c r="CS7" s="64" t="s">
        <v>123</v>
      </c>
      <c r="CT7" s="64" t="s">
        <v>123</v>
      </c>
      <c r="CU7" s="64" t="s">
        <v>123</v>
      </c>
      <c r="CV7" s="64" t="s">
        <v>123</v>
      </c>
      <c r="CW7" s="64" t="s">
        <v>123</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228</v>
      </c>
      <c r="DL7" s="64">
        <f t="shared" ref="DL7:DT7" si="17">DL8</f>
        <v>236</v>
      </c>
      <c r="DM7" s="64">
        <f t="shared" si="17"/>
        <v>220</v>
      </c>
      <c r="DN7" s="64">
        <f t="shared" si="17"/>
        <v>236</v>
      </c>
      <c r="DO7" s="64">
        <f t="shared" si="17"/>
        <v>216</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341002</v>
      </c>
      <c r="D8" s="67">
        <v>47</v>
      </c>
      <c r="E8" s="67">
        <v>14</v>
      </c>
      <c r="F8" s="67">
        <v>0</v>
      </c>
      <c r="G8" s="67">
        <v>2</v>
      </c>
      <c r="H8" s="67" t="s">
        <v>124</v>
      </c>
      <c r="I8" s="67" t="s">
        <v>125</v>
      </c>
      <c r="J8" s="67" t="s">
        <v>126</v>
      </c>
      <c r="K8" s="67" t="s">
        <v>127</v>
      </c>
      <c r="L8" s="67" t="s">
        <v>128</v>
      </c>
      <c r="M8" s="67" t="s">
        <v>129</v>
      </c>
      <c r="N8" s="67" t="s">
        <v>130</v>
      </c>
      <c r="O8" s="68" t="s">
        <v>131</v>
      </c>
      <c r="P8" s="69" t="s">
        <v>132</v>
      </c>
      <c r="Q8" s="69" t="s">
        <v>133</v>
      </c>
      <c r="R8" s="70">
        <v>48</v>
      </c>
      <c r="S8" s="69" t="s">
        <v>134</v>
      </c>
      <c r="T8" s="69" t="s">
        <v>135</v>
      </c>
      <c r="U8" s="70">
        <v>431</v>
      </c>
      <c r="V8" s="70">
        <v>25</v>
      </c>
      <c r="W8" s="70">
        <v>300</v>
      </c>
      <c r="X8" s="69" t="s">
        <v>136</v>
      </c>
      <c r="Y8" s="71">
        <v>298.7</v>
      </c>
      <c r="Z8" s="71">
        <v>316.89999999999998</v>
      </c>
      <c r="AA8" s="71">
        <v>330.3</v>
      </c>
      <c r="AB8" s="71">
        <v>353.9</v>
      </c>
      <c r="AC8" s="71">
        <v>338.2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66.5</v>
      </c>
      <c r="BG8" s="71">
        <v>68.3</v>
      </c>
      <c r="BH8" s="71">
        <v>69.7</v>
      </c>
      <c r="BI8" s="71">
        <v>71.7</v>
      </c>
      <c r="BJ8" s="71">
        <v>70.400000000000006</v>
      </c>
      <c r="BK8" s="71">
        <v>37.6</v>
      </c>
      <c r="BL8" s="71">
        <v>40.700000000000003</v>
      </c>
      <c r="BM8" s="71">
        <v>38.200000000000003</v>
      </c>
      <c r="BN8" s="71">
        <v>34.6</v>
      </c>
      <c r="BO8" s="71">
        <v>37.6</v>
      </c>
      <c r="BP8" s="68">
        <v>26.4</v>
      </c>
      <c r="BQ8" s="72">
        <v>8834</v>
      </c>
      <c r="BR8" s="72">
        <v>10017</v>
      </c>
      <c r="BS8" s="72">
        <v>8718</v>
      </c>
      <c r="BT8" s="73">
        <v>10068</v>
      </c>
      <c r="BU8" s="73">
        <v>9194</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0</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228</v>
      </c>
      <c r="DL8" s="71">
        <v>236</v>
      </c>
      <c r="DM8" s="71">
        <v>220</v>
      </c>
      <c r="DN8" s="71">
        <v>236</v>
      </c>
      <c r="DO8" s="71">
        <v>216</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2019-02-05T05:12:44Z</cp:lastPrinted>
  <dcterms:created xsi:type="dcterms:W3CDTF">2018-12-07T10:34:33Z</dcterms:created>
  <dcterms:modified xsi:type="dcterms:W3CDTF">2019-02-05T08:54:15Z</dcterms:modified>
  <cp:category/>
</cp:coreProperties>
</file>