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4広島市\"/>
    </mc:Choice>
  </mc:AlternateContent>
  <workbookProtection workbookAlgorithmName="SHA-512" workbookHashValue="x22hODnOG9qf9kdV6nmJj5pmM1d2GeBQKZcvP0O/g0VxdJJBr7DWElYaJQXkoYUQh7uvZz88nktPnbfJn+L8NQ==" workbookSaltValue="SNB4+Fio6E74FVz6oOrLQQ=="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BZ51" i="4"/>
  <c r="LT76" i="4"/>
  <c r="GQ51" i="4"/>
  <c r="LH30" i="4"/>
  <c r="GQ30" i="4"/>
  <c r="BZ30" i="4"/>
  <c r="IE76" i="4"/>
  <c r="HP76" i="4"/>
  <c r="BG30" i="4"/>
  <c r="LE76" i="4"/>
  <c r="FX51" i="4"/>
  <c r="KO30" i="4"/>
  <c r="BG51" i="4"/>
  <c r="FX30" i="4"/>
  <c r="AV76" i="4"/>
  <c r="KO51" i="4"/>
  <c r="HA76" i="4"/>
  <c r="AN51" i="4"/>
  <c r="FE30" i="4"/>
  <c r="AN30" i="4"/>
  <c r="AG76" i="4"/>
  <c r="KP76" i="4"/>
  <c r="FE51" i="4"/>
  <c r="JV30" i="4"/>
  <c r="JV51" i="4"/>
  <c r="KA76" i="4"/>
  <c r="EL51" i="4"/>
  <c r="JC30" i="4"/>
  <c r="U30" i="4"/>
  <c r="GL76" i="4"/>
  <c r="U51" i="4"/>
  <c r="EL30" i="4"/>
  <c r="R76" i="4"/>
  <c r="JC51"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<sst xmlns="http://schemas.openxmlformats.org/spreadsheetml/2006/main" count="287" uniqueCount="152">
  <si>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</si>
  <si>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</si>
  <si>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</si>
  <si>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</si>
  <si>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</si>
  <si>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</si>
  <si>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</si>
  <si>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</si>
  <si>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</si>
  <si>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</si>
  <si>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</si>
  <si>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</si>
  <si>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</si>
  <si>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</si>
  <si>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</si>
  <si>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</si>
  <si>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</si>
  <si>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</si>
  <si>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</si>
  <si>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</si>
  <si>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</si>
  <si>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</si>
  <si>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</si>
  <si>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</si>
  <si>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</si>
  <si>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</si>
  <si>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</si>
  <si>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</si>
  <si>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</si>
  <si>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</si>
  <si>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</si>
  <si>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</si>
  <si>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</si>
  <si>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</si>
  <si>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</si>
  <si>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</si>
  <si>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</si>
  <si>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</si>
  <si>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</si>
  <si>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</si>
  <si>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</si>
  <si>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</si>
  <si>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</si>
  <si>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</si>
  <si>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</si>
  <si>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</si>
  <si>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</si>
  <si>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</si>
  <si>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</si>
  <si>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</si>
  <si>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</si>
  <si>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</si>
  <si>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</si>
  <si>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</si>
  <si>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</si>
  <si>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</si>
  <si>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</si>
  <si>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</si>
  <si>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</si>
  <si>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</si>
  <si>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</si>
  <si>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</si>
  <si>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</si>
  <si>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</si>
  <si>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</si>
  <si>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</si>
  <si>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</si>
  <si>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</si>
  <si>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</si>
  <si>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</si>
  <si>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</si>
  <si>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</si>
  <si>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</si>
  <si>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</si>
  <si>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</si>
  <si>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</si>
  <si>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</si>
  <si>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</si>
  <si>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</si>
  <si>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</si>
  <si>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</si>
  <si>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</si>
  <si>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</si>
  <si>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</si>
  <si>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</si>
  <si>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</si>
  <si>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</si>
  <si>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</si>
  <si>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</si>
  <si>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</si>
  <si>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</si>
  <si>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</si>
  <si>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</si>
  <si>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</si>
  <si>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</si>
  <si>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</si>
  <si>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</si>
  <si>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</si>
  <si>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</si>
  <si>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</si>
  <si>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</si>
  <si>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</si>
  <si>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</si>
  <si>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</si>
  <si>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</si>
  <si>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</si>
  <si>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</si>
  <si>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</si>
  <si>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</si>
  <si>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</si>
  <si>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</si>
  <si>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</si>
  <si>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</si>
  <si>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</si>
  <si>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</si>
  <si>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</si>
  <si>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当該値(N-2)</t>
    <phoneticPr fontId="5"/>
  </si>
  <si>
    <t>当該値(N-1)</t>
    <phoneticPr fontId="5"/>
  </si>
  <si>
    <t>当該値(N)</t>
    <phoneticPr fontId="5"/>
  </si>
  <si>
    <t>当該値(N)</t>
    <phoneticPr fontId="5"/>
  </si>
  <si>
    <t>当該値(N-2)</t>
    <phoneticPr fontId="5"/>
  </si>
  <si>
    <t>当該値(N-4)</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</si>
  <si>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</si>
  <si>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</si>
  <si>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</si>
  <si>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</si>
  <si>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</si>
  <si>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</si>
  <si>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</si>
  <si>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</si>
  <si>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</si>
  <si>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猿猴橋町駐車場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</si>
  <si>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</si>
  <si>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</si>
  <si>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</si>
  <si>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</si>
  <si>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</si>
  <si>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</si>
  <si>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</si>
  <si>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</si>
  <si>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</si>
  <si>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</si>
  <si>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</si>
  <si>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</si>
  <si>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</si>
  <si>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</si>
  <si>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</si>
  <si>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</si>
  <si>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</si>
  <si>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</si>
  <si>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⑪稼働率
　類似施設平均値を下回っているものの２６０％を超える稼働率があります。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8" eb="29">
      <t>コ</t>
    </rPh>
    <rPh sb="31" eb="33">
      <t>カドウ</t>
    </rPh>
    <rPh sb="33" eb="34">
      <t>リツ</t>
    </rPh>
    <rPh sb="42" eb="45">
      <t>サイカイハツ</t>
    </rPh>
    <rPh sb="47" eb="49">
      <t>ショウギョウ</t>
    </rPh>
    <rPh sb="49" eb="51">
      <t>シセツ</t>
    </rPh>
    <rPh sb="52" eb="53">
      <t>フ</t>
    </rPh>
    <rPh sb="55" eb="56">
      <t>ヒロ</t>
    </rPh>
    <rPh sb="56" eb="57">
      <t>シマ</t>
    </rPh>
    <rPh sb="57" eb="58">
      <t>エキ</t>
    </rPh>
    <rPh sb="58" eb="60">
      <t>シュウヘン</t>
    </rPh>
    <rPh sb="67" eb="69">
      <t>コンゴ</t>
    </rPh>
    <rPh sb="70" eb="72">
      <t>アンテイ</t>
    </rPh>
    <rPh sb="74" eb="76">
      <t>カドウ</t>
    </rPh>
    <rPh sb="76" eb="77">
      <t>リツ</t>
    </rPh>
    <rPh sb="78" eb="80">
      <t>ミコ</t>
    </rPh>
    <phoneticPr fontId="1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</si>
  <si>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類似施設平均値を上回っており、安定した収益性を確保しています。
　　</t>
    <rPh sb="1" eb="4">
      <t>シュウエキテキ</t>
    </rPh>
    <rPh sb="4" eb="6">
      <t>シュウシ</t>
    </rPh>
    <rPh sb="6" eb="8">
      <t>ヒリツ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ウワマワ</t>
    </rPh>
    <rPh sb="131" eb="133">
      <t>エイギョウ</t>
    </rPh>
    <rPh sb="133" eb="136">
      <t>ソウリエキ</t>
    </rPh>
    <rPh sb="137" eb="139">
      <t>カクホ</t>
    </rPh>
    <rPh sb="155" eb="157">
      <t>ルイジ</t>
    </rPh>
    <rPh sb="157" eb="159">
      <t>シセツ</t>
    </rPh>
    <rPh sb="159" eb="162">
      <t>ヘイキンチ</t>
    </rPh>
    <rPh sb="163" eb="165">
      <t>ウワマワ</t>
    </rPh>
    <rPh sb="170" eb="172">
      <t>アンテイ</t>
    </rPh>
    <rPh sb="174" eb="177">
      <t>シュウエキセイ</t>
    </rPh>
    <rPh sb="178" eb="180">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</si>
</sst>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289.3</c:v>
                </c:pt>
                <c:pt idx="1">
                  <c:v>363.4</c:v>
                </c:pt>
                <c:pt idx="2">
                  <c:v>391.1</c:v>
                </c:pt>
                <c:pt idx="3">
                  <c:v>400.3</c:v>
                </c:pt>
                <c:pt idx="4">
                  <c:v>364</c:v>
                </c:pt>
              </c:numCache>
            </c:numRef>
          </c:val>
          <c:extLst xmlns:c16r2="http://schemas.microsoft.com/office/drawing/2015/06/chart">
            <c:ext xmlns:c16="http://schemas.microsoft.com/office/drawing/2014/chart" uri="{C3380CC4-5D6E-409C-BE32-E72D297353CC}">
              <c16:uniqueId val="{00000000-18AE-43F3-8B94-4A6765D33D23}"/>
            </c:ext>
          </c:extLst>
        </c:ser>
        <c:dLbls>
          <c:showLegendKey val="0"/>
          <c:showVal val="0"/>
          <c:showCatName val="0"/>
          <c:showSerName val="0"/>
          <c:showPercent val="0"/>
          <c:showBubbleSize val="0"/>
        </c:dLbls>
        <c:gapWidth val="150"/>
        <c:axId val="300023192"/>
        <c:axId val="3000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18AE-43F3-8B94-4A6765D33D23}"/>
            </c:ext>
          </c:extLst>
        </c:ser>
        <c:dLbls>
          <c:showLegendKey val="0"/>
          <c:showVal val="0"/>
          <c:showCatName val="0"/>
          <c:showSerName val="0"/>
          <c:showPercent val="0"/>
          <c:showBubbleSize val="0"/>
        </c:dLbls>
        <c:marker val="1"/>
        <c:smooth val="0"/>
        <c:axId val="300023192"/>
        <c:axId val="300023584"/>
      </c:lineChart>
      <c:dateAx>
        <c:axId val="300023192"/>
        <c:scaling>
          <c:orientation val="minMax"/>
        </c:scaling>
        <c:delete val="1"/>
        <c:axPos val="b"/>
        <c:numFmt formatCode="ge" sourceLinked="1"/>
        <c:majorTickMark val="none"/>
        <c:minorTickMark val="none"/>
        <c:tickLblPos val="none"/>
        <c:crossAx val="300023584"/>
        <c:crosses val="autoZero"/>
        <c:auto val="1"/>
        <c:lblOffset val="100"/>
        <c:baseTimeUnit val="years"/>
      </c:dateAx>
      <c:valAx>
        <c:axId val="30002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02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5B-4D4C-8C0E-B873CDFBB801}"/>
            </c:ext>
          </c:extLst>
        </c:ser>
        <c:dLbls>
          <c:showLegendKey val="0"/>
          <c:showVal val="0"/>
          <c:showCatName val="0"/>
          <c:showSerName val="0"/>
          <c:showPercent val="0"/>
          <c:showBubbleSize val="0"/>
        </c:dLbls>
        <c:gapWidth val="150"/>
        <c:axId val="615670688"/>
        <c:axId val="61567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65B-4D4C-8C0E-B873CDFBB801}"/>
            </c:ext>
          </c:extLst>
        </c:ser>
        <c:dLbls>
          <c:showLegendKey val="0"/>
          <c:showVal val="0"/>
          <c:showCatName val="0"/>
          <c:showSerName val="0"/>
          <c:showPercent val="0"/>
          <c:showBubbleSize val="0"/>
        </c:dLbls>
        <c:marker val="1"/>
        <c:smooth val="0"/>
        <c:axId val="615670688"/>
        <c:axId val="615671080"/>
      </c:lineChart>
      <c:dateAx>
        <c:axId val="615670688"/>
        <c:scaling>
          <c:orientation val="minMax"/>
        </c:scaling>
        <c:delete val="1"/>
        <c:axPos val="b"/>
        <c:numFmt formatCode="ge" sourceLinked="1"/>
        <c:majorTickMark val="none"/>
        <c:minorTickMark val="none"/>
        <c:tickLblPos val="none"/>
        <c:crossAx val="615671080"/>
        <c:crosses val="autoZero"/>
        <c:auto val="1"/>
        <c:lblOffset val="100"/>
        <c:baseTimeUnit val="years"/>
      </c:dateAx>
      <c:valAx>
        <c:axId val="615671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6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A50-4586-AB2F-13AC7A4845DC}"/>
            </c:ext>
          </c:extLst>
        </c:ser>
        <c:dLbls>
          <c:showLegendKey val="0"/>
          <c:showVal val="0"/>
          <c:showCatName val="0"/>
          <c:showSerName val="0"/>
          <c:showPercent val="0"/>
          <c:showBubbleSize val="0"/>
        </c:dLbls>
        <c:gapWidth val="150"/>
        <c:axId val="615671864"/>
        <c:axId val="6169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A50-4586-AB2F-13AC7A4845DC}"/>
            </c:ext>
          </c:extLst>
        </c:ser>
        <c:dLbls>
          <c:showLegendKey val="0"/>
          <c:showVal val="0"/>
          <c:showCatName val="0"/>
          <c:showSerName val="0"/>
          <c:showPercent val="0"/>
          <c:showBubbleSize val="0"/>
        </c:dLbls>
        <c:marker val="1"/>
        <c:smooth val="0"/>
        <c:axId val="615671864"/>
        <c:axId val="616903680"/>
      </c:lineChart>
      <c:dateAx>
        <c:axId val="615671864"/>
        <c:scaling>
          <c:orientation val="minMax"/>
        </c:scaling>
        <c:delete val="1"/>
        <c:axPos val="b"/>
        <c:numFmt formatCode="ge" sourceLinked="1"/>
        <c:majorTickMark val="none"/>
        <c:minorTickMark val="none"/>
        <c:tickLblPos val="none"/>
        <c:crossAx val="616903680"/>
        <c:crosses val="autoZero"/>
        <c:auto val="1"/>
        <c:lblOffset val="100"/>
        <c:baseTimeUnit val="years"/>
      </c:dateAx>
      <c:valAx>
        <c:axId val="6169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67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1DC-4FFA-877B-A560176171CE}"/>
            </c:ext>
          </c:extLst>
        </c:ser>
        <c:dLbls>
          <c:showLegendKey val="0"/>
          <c:showVal val="0"/>
          <c:showCatName val="0"/>
          <c:showSerName val="0"/>
          <c:showPercent val="0"/>
          <c:showBubbleSize val="0"/>
        </c:dLbls>
        <c:gapWidth val="150"/>
        <c:axId val="616904464"/>
        <c:axId val="61690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1DC-4FFA-877B-A560176171CE}"/>
            </c:ext>
          </c:extLst>
        </c:ser>
        <c:dLbls>
          <c:showLegendKey val="0"/>
          <c:showVal val="0"/>
          <c:showCatName val="0"/>
          <c:showSerName val="0"/>
          <c:showPercent val="0"/>
          <c:showBubbleSize val="0"/>
        </c:dLbls>
        <c:marker val="1"/>
        <c:smooth val="0"/>
        <c:axId val="616904464"/>
        <c:axId val="616904856"/>
      </c:lineChart>
      <c:dateAx>
        <c:axId val="616904464"/>
        <c:scaling>
          <c:orientation val="minMax"/>
        </c:scaling>
        <c:delete val="1"/>
        <c:axPos val="b"/>
        <c:numFmt formatCode="ge" sourceLinked="1"/>
        <c:majorTickMark val="none"/>
        <c:minorTickMark val="none"/>
        <c:tickLblPos val="none"/>
        <c:crossAx val="616904856"/>
        <c:crosses val="autoZero"/>
        <c:auto val="1"/>
        <c:lblOffset val="100"/>
        <c:baseTimeUnit val="years"/>
      </c:dateAx>
      <c:valAx>
        <c:axId val="61690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90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BD-48C5-A054-61E9E77FBB6A}"/>
            </c:ext>
          </c:extLst>
        </c:ser>
        <c:dLbls>
          <c:showLegendKey val="0"/>
          <c:showVal val="0"/>
          <c:showCatName val="0"/>
          <c:showSerName val="0"/>
          <c:showPercent val="0"/>
          <c:showBubbleSize val="0"/>
        </c:dLbls>
        <c:gapWidth val="150"/>
        <c:axId val="623453928"/>
        <c:axId val="62345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9ABD-48C5-A054-61E9E77FBB6A}"/>
            </c:ext>
          </c:extLst>
        </c:ser>
        <c:dLbls>
          <c:showLegendKey val="0"/>
          <c:showVal val="0"/>
          <c:showCatName val="0"/>
          <c:showSerName val="0"/>
          <c:showPercent val="0"/>
          <c:showBubbleSize val="0"/>
        </c:dLbls>
        <c:marker val="1"/>
        <c:smooth val="0"/>
        <c:axId val="623453928"/>
        <c:axId val="623454320"/>
      </c:lineChart>
      <c:dateAx>
        <c:axId val="623453928"/>
        <c:scaling>
          <c:orientation val="minMax"/>
        </c:scaling>
        <c:delete val="1"/>
        <c:axPos val="b"/>
        <c:numFmt formatCode="ge" sourceLinked="1"/>
        <c:majorTickMark val="none"/>
        <c:minorTickMark val="none"/>
        <c:tickLblPos val="none"/>
        <c:crossAx val="623454320"/>
        <c:crosses val="autoZero"/>
        <c:auto val="1"/>
        <c:lblOffset val="100"/>
        <c:baseTimeUnit val="years"/>
      </c:dateAx>
      <c:valAx>
        <c:axId val="62345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345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A0-4878-840F-0338CB516980}"/>
            </c:ext>
          </c:extLst>
        </c:ser>
        <c:dLbls>
          <c:showLegendKey val="0"/>
          <c:showVal val="0"/>
          <c:showCatName val="0"/>
          <c:showSerName val="0"/>
          <c:showPercent val="0"/>
          <c:showBubbleSize val="0"/>
        </c:dLbls>
        <c:gapWidth val="150"/>
        <c:axId val="623455104"/>
        <c:axId val="6234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3EA0-4878-840F-0338CB516980}"/>
            </c:ext>
          </c:extLst>
        </c:ser>
        <c:dLbls>
          <c:showLegendKey val="0"/>
          <c:showVal val="0"/>
          <c:showCatName val="0"/>
          <c:showSerName val="0"/>
          <c:showPercent val="0"/>
          <c:showBubbleSize val="0"/>
        </c:dLbls>
        <c:marker val="1"/>
        <c:smooth val="0"/>
        <c:axId val="623455104"/>
        <c:axId val="623455496"/>
      </c:lineChart>
      <c:dateAx>
        <c:axId val="623455104"/>
        <c:scaling>
          <c:orientation val="minMax"/>
        </c:scaling>
        <c:delete val="1"/>
        <c:axPos val="b"/>
        <c:numFmt formatCode="ge" sourceLinked="1"/>
        <c:majorTickMark val="none"/>
        <c:minorTickMark val="none"/>
        <c:tickLblPos val="none"/>
        <c:crossAx val="623455496"/>
        <c:crosses val="autoZero"/>
        <c:auto val="1"/>
        <c:lblOffset val="100"/>
        <c:baseTimeUnit val="years"/>
      </c:dateAx>
      <c:valAx>
        <c:axId val="623455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45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251.4</c:v>
                </c:pt>
                <c:pt idx="1">
                  <c:v>240</c:v>
                </c:pt>
                <c:pt idx="2">
                  <c:v>233.3</c:v>
                </c:pt>
                <c:pt idx="3">
                  <c:v>258.3</c:v>
                </c:pt>
                <c:pt idx="4">
                  <c:v>261.10000000000002</c:v>
                </c:pt>
              </c:numCache>
            </c:numRef>
          </c:val>
          <c:extLst xmlns:c16r2="http://schemas.microsoft.com/office/drawing/2015/06/chart">
            <c:ext xmlns:c16="http://schemas.microsoft.com/office/drawing/2014/chart" uri="{C3380CC4-5D6E-409C-BE32-E72D297353CC}">
              <c16:uniqueId val="{00000000-4916-4ACF-B315-B4F03B963295}"/>
            </c:ext>
          </c:extLst>
        </c:ser>
        <c:dLbls>
          <c:showLegendKey val="0"/>
          <c:showVal val="0"/>
          <c:showCatName val="0"/>
          <c:showSerName val="0"/>
          <c:showPercent val="0"/>
          <c:showBubbleSize val="0"/>
        </c:dLbls>
        <c:gapWidth val="150"/>
        <c:axId val="479138808"/>
        <c:axId val="4791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4916-4ACF-B315-B4F03B963295}"/>
            </c:ext>
          </c:extLst>
        </c:ser>
        <c:dLbls>
          <c:showLegendKey val="0"/>
          <c:showVal val="0"/>
          <c:showCatName val="0"/>
          <c:showSerName val="0"/>
          <c:showPercent val="0"/>
          <c:showBubbleSize val="0"/>
        </c:dLbls>
        <c:marker val="1"/>
        <c:smooth val="0"/>
        <c:axId val="479138808"/>
        <c:axId val="479139200"/>
      </c:lineChart>
      <c:dateAx>
        <c:axId val="479138808"/>
        <c:scaling>
          <c:orientation val="minMax"/>
        </c:scaling>
        <c:delete val="1"/>
        <c:axPos val="b"/>
        <c:numFmt formatCode="ge" sourceLinked="1"/>
        <c:majorTickMark val="none"/>
        <c:minorTickMark val="none"/>
        <c:tickLblPos val="none"/>
        <c:crossAx val="479139200"/>
        <c:crosses val="autoZero"/>
        <c:auto val="1"/>
        <c:lblOffset val="100"/>
        <c:baseTimeUnit val="years"/>
      </c:dateAx>
      <c:valAx>
        <c:axId val="4791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13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65.400000000000006</c:v>
                </c:pt>
                <c:pt idx="1">
                  <c:v>72.400000000000006</c:v>
                </c:pt>
                <c:pt idx="2">
                  <c:v>74.400000000000006</c:v>
                </c:pt>
                <c:pt idx="3">
                  <c:v>75</c:v>
                </c:pt>
                <c:pt idx="4">
                  <c:v>72.5</c:v>
                </c:pt>
              </c:numCache>
            </c:numRef>
          </c:val>
          <c:extLst xmlns:c16r2="http://schemas.microsoft.com/office/drawing/2015/06/chart">
            <c:ext xmlns:c16="http://schemas.microsoft.com/office/drawing/2014/chart" uri="{C3380CC4-5D6E-409C-BE32-E72D297353CC}">
              <c16:uniqueId val="{00000000-C2B2-4C18-9202-E6DCECDD1690}"/>
            </c:ext>
          </c:extLst>
        </c:ser>
        <c:dLbls>
          <c:showLegendKey val="0"/>
          <c:showVal val="0"/>
          <c:showCatName val="0"/>
          <c:showSerName val="0"/>
          <c:showPercent val="0"/>
          <c:showBubbleSize val="0"/>
        </c:dLbls>
        <c:gapWidth val="150"/>
        <c:axId val="479139984"/>
        <c:axId val="4762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C2B2-4C18-9202-E6DCECDD1690}"/>
            </c:ext>
          </c:extLst>
        </c:ser>
        <c:dLbls>
          <c:showLegendKey val="0"/>
          <c:showVal val="0"/>
          <c:showCatName val="0"/>
          <c:showSerName val="0"/>
          <c:showPercent val="0"/>
          <c:showBubbleSize val="0"/>
        </c:dLbls>
        <c:marker val="1"/>
        <c:smooth val="0"/>
        <c:axId val="479139984"/>
        <c:axId val="476233080"/>
      </c:lineChart>
      <c:dateAx>
        <c:axId val="479139984"/>
        <c:scaling>
          <c:orientation val="minMax"/>
        </c:scaling>
        <c:delete val="1"/>
        <c:axPos val="b"/>
        <c:numFmt formatCode="ge" sourceLinked="1"/>
        <c:majorTickMark val="none"/>
        <c:minorTickMark val="none"/>
        <c:tickLblPos val="none"/>
        <c:crossAx val="476233080"/>
        <c:crosses val="autoZero"/>
        <c:auto val="1"/>
        <c:lblOffset val="100"/>
        <c:baseTimeUnit val="years"/>
      </c:dateAx>
      <c:valAx>
        <c:axId val="47623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13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11783</c:v>
                </c:pt>
                <c:pt idx="1">
                  <c:v>17041</c:v>
                </c:pt>
                <c:pt idx="2">
                  <c:v>15866</c:v>
                </c:pt>
                <c:pt idx="3">
                  <c:v>17148</c:v>
                </c:pt>
                <c:pt idx="4">
                  <c:v>14674</c:v>
                </c:pt>
              </c:numCache>
            </c:numRef>
          </c:val>
          <c:extLst xmlns:c16r2="http://schemas.microsoft.com/office/drawing/2015/06/chart">
            <c:ext xmlns:c16="http://schemas.microsoft.com/office/drawing/2014/chart" uri="{C3380CC4-5D6E-409C-BE32-E72D297353CC}">
              <c16:uniqueId val="{00000000-7661-4432-A7BD-947DBF1926FC}"/>
            </c:ext>
          </c:extLst>
        </c:ser>
        <c:dLbls>
          <c:showLegendKey val="0"/>
          <c:showVal val="0"/>
          <c:showCatName val="0"/>
          <c:showSerName val="0"/>
          <c:showPercent val="0"/>
          <c:showBubbleSize val="0"/>
        </c:dLbls>
        <c:gapWidth val="150"/>
        <c:axId val="476233864"/>
        <c:axId val="47623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661-4432-A7BD-947DBF1926FC}"/>
            </c:ext>
          </c:extLst>
        </c:ser>
        <c:dLbls>
          <c:showLegendKey val="0"/>
          <c:showVal val="0"/>
          <c:showCatName val="0"/>
          <c:showSerName val="0"/>
          <c:showPercent val="0"/>
          <c:showBubbleSize val="0"/>
        </c:dLbls>
        <c:marker val="1"/>
        <c:smooth val="0"/>
        <c:axId val="476233864"/>
        <c:axId val="476234256"/>
      </c:lineChart>
      <c:dateAx>
        <c:axId val="476233864"/>
        <c:scaling>
          <c:orientation val="minMax"/>
        </c:scaling>
        <c:delete val="1"/>
        <c:axPos val="b"/>
        <c:numFmt formatCode="ge" sourceLinked="1"/>
        <c:majorTickMark val="none"/>
        <c:minorTickMark val="none"/>
        <c:tickLblPos val="none"/>
        <c:crossAx val="476234256"/>
        <c:crosses val="autoZero"/>
        <c:auto val="1"/>
        <c:lblOffset val="100"/>
        <c:baseTimeUnit val="years"/>
      </c:dateAx>
      <c:valAx>
        <c:axId val="47623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23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32" sqref="ND32:NR47"/>
    </sheetView>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広島県広島市　猿猴橋町駐車場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495</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151</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289.3</v>
      </c>
      <c r="V31" s="110"/>
      <c r="W31" s="110"/>
      <c r="X31" s="110"/>
      <c r="Y31" s="110"/>
      <c r="Z31" s="110"/>
      <c r="AA31" s="110"/>
      <c r="AB31" s="110"/>
      <c r="AC31" s="110"/>
      <c r="AD31" s="110"/>
      <c r="AE31" s="110"/>
      <c r="AF31" s="110"/>
      <c r="AG31" s="110"/>
      <c r="AH31" s="110"/>
      <c r="AI31" s="110"/>
      <c r="AJ31" s="110"/>
      <c r="AK31" s="110"/>
      <c r="AL31" s="110"/>
      <c r="AM31" s="110"/>
      <c r="AN31" s="110">
        <f>データ!Z7</f>
        <v>363.4</v>
      </c>
      <c r="AO31" s="110"/>
      <c r="AP31" s="110"/>
      <c r="AQ31" s="110"/>
      <c r="AR31" s="110"/>
      <c r="AS31" s="110"/>
      <c r="AT31" s="110"/>
      <c r="AU31" s="110"/>
      <c r="AV31" s="110"/>
      <c r="AW31" s="110"/>
      <c r="AX31" s="110"/>
      <c r="AY31" s="110"/>
      <c r="AZ31" s="110"/>
      <c r="BA31" s="110"/>
      <c r="BB31" s="110"/>
      <c r="BC31" s="110"/>
      <c r="BD31" s="110"/>
      <c r="BE31" s="110"/>
      <c r="BF31" s="110"/>
      <c r="BG31" s="110">
        <f>データ!AA7</f>
        <v>391.1</v>
      </c>
      <c r="BH31" s="110"/>
      <c r="BI31" s="110"/>
      <c r="BJ31" s="110"/>
      <c r="BK31" s="110"/>
      <c r="BL31" s="110"/>
      <c r="BM31" s="110"/>
      <c r="BN31" s="110"/>
      <c r="BO31" s="110"/>
      <c r="BP31" s="110"/>
      <c r="BQ31" s="110"/>
      <c r="BR31" s="110"/>
      <c r="BS31" s="110"/>
      <c r="BT31" s="110"/>
      <c r="BU31" s="110"/>
      <c r="BV31" s="110"/>
      <c r="BW31" s="110"/>
      <c r="BX31" s="110"/>
      <c r="BY31" s="110"/>
      <c r="BZ31" s="110">
        <f>データ!AB7</f>
        <v>400.3</v>
      </c>
      <c r="CA31" s="110"/>
      <c r="CB31" s="110"/>
      <c r="CC31" s="110"/>
      <c r="CD31" s="110"/>
      <c r="CE31" s="110"/>
      <c r="CF31" s="110"/>
      <c r="CG31" s="110"/>
      <c r="CH31" s="110"/>
      <c r="CI31" s="110"/>
      <c r="CJ31" s="110"/>
      <c r="CK31" s="110"/>
      <c r="CL31" s="110"/>
      <c r="CM31" s="110"/>
      <c r="CN31" s="110"/>
      <c r="CO31" s="110"/>
      <c r="CP31" s="110"/>
      <c r="CQ31" s="110"/>
      <c r="CR31" s="110"/>
      <c r="CS31" s="110">
        <f>データ!AC7</f>
        <v>364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251.4</v>
      </c>
      <c r="JD31" s="81"/>
      <c r="JE31" s="81"/>
      <c r="JF31" s="81"/>
      <c r="JG31" s="81"/>
      <c r="JH31" s="81"/>
      <c r="JI31" s="81"/>
      <c r="JJ31" s="81"/>
      <c r="JK31" s="81"/>
      <c r="JL31" s="81"/>
      <c r="JM31" s="81"/>
      <c r="JN31" s="81"/>
      <c r="JO31" s="81"/>
      <c r="JP31" s="81"/>
      <c r="JQ31" s="81"/>
      <c r="JR31" s="81"/>
      <c r="JS31" s="81"/>
      <c r="JT31" s="81"/>
      <c r="JU31" s="82"/>
      <c r="JV31" s="80">
        <f>データ!DL7</f>
        <v>240</v>
      </c>
      <c r="JW31" s="81"/>
      <c r="JX31" s="81"/>
      <c r="JY31" s="81"/>
      <c r="JZ31" s="81"/>
      <c r="KA31" s="81"/>
      <c r="KB31" s="81"/>
      <c r="KC31" s="81"/>
      <c r="KD31" s="81"/>
      <c r="KE31" s="81"/>
      <c r="KF31" s="81"/>
      <c r="KG31" s="81"/>
      <c r="KH31" s="81"/>
      <c r="KI31" s="81"/>
      <c r="KJ31" s="81"/>
      <c r="KK31" s="81"/>
      <c r="KL31" s="81"/>
      <c r="KM31" s="81"/>
      <c r="KN31" s="82"/>
      <c r="KO31" s="80">
        <f>データ!DM7</f>
        <v>233.3</v>
      </c>
      <c r="KP31" s="81"/>
      <c r="KQ31" s="81"/>
      <c r="KR31" s="81"/>
      <c r="KS31" s="81"/>
      <c r="KT31" s="81"/>
      <c r="KU31" s="81"/>
      <c r="KV31" s="81"/>
      <c r="KW31" s="81"/>
      <c r="KX31" s="81"/>
      <c r="KY31" s="81"/>
      <c r="KZ31" s="81"/>
      <c r="LA31" s="81"/>
      <c r="LB31" s="81"/>
      <c r="LC31" s="81"/>
      <c r="LD31" s="81"/>
      <c r="LE31" s="81"/>
      <c r="LF31" s="81"/>
      <c r="LG31" s="82"/>
      <c r="LH31" s="80">
        <f>データ!DN7</f>
        <v>258.3</v>
      </c>
      <c r="LI31" s="81"/>
      <c r="LJ31" s="81"/>
      <c r="LK31" s="81"/>
      <c r="LL31" s="81"/>
      <c r="LM31" s="81"/>
      <c r="LN31" s="81"/>
      <c r="LO31" s="81"/>
      <c r="LP31" s="81"/>
      <c r="LQ31" s="81"/>
      <c r="LR31" s="81"/>
      <c r="LS31" s="81"/>
      <c r="LT31" s="81"/>
      <c r="LU31" s="81"/>
      <c r="LV31" s="81"/>
      <c r="LW31" s="81"/>
      <c r="LX31" s="81"/>
      <c r="LY31" s="81"/>
      <c r="LZ31" s="82"/>
      <c r="MA31" s="80">
        <f>データ!DO7</f>
        <v>261.10000000000002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148</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150</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65.400000000000006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72.400000000000006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74.400000000000006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75</v>
      </c>
      <c r="GR52" s="110"/>
      <c r="GS52" s="110"/>
      <c r="GT52" s="110"/>
      <c r="GU52" s="110"/>
      <c r="GV52" s="110"/>
      <c r="GW52" s="110"/>
      <c r="GX52" s="110"/>
      <c r="GY52" s="110"/>
      <c r="GZ52" s="110"/>
      <c r="HA52" s="110"/>
      <c r="HB52" s="110"/>
      <c r="HC52" s="110"/>
      <c r="HD52" s="110"/>
      <c r="HE52" s="110"/>
      <c r="HF52" s="110"/>
      <c r="HG52" s="110"/>
      <c r="HH52" s="110"/>
      <c r="HI52" s="110"/>
      <c r="HJ52" s="110">
        <f>データ!BJ7</f>
        <v>72.5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11783</v>
      </c>
      <c r="JD52" s="109"/>
      <c r="JE52" s="109"/>
      <c r="JF52" s="109"/>
      <c r="JG52" s="109"/>
      <c r="JH52" s="109"/>
      <c r="JI52" s="109"/>
      <c r="JJ52" s="109"/>
      <c r="JK52" s="109"/>
      <c r="JL52" s="109"/>
      <c r="JM52" s="109"/>
      <c r="JN52" s="109"/>
      <c r="JO52" s="109"/>
      <c r="JP52" s="109"/>
      <c r="JQ52" s="109"/>
      <c r="JR52" s="109"/>
      <c r="JS52" s="109"/>
      <c r="JT52" s="109"/>
      <c r="JU52" s="109"/>
      <c r="JV52" s="109">
        <f>データ!BR7</f>
        <v>17041</v>
      </c>
      <c r="JW52" s="109"/>
      <c r="JX52" s="109"/>
      <c r="JY52" s="109"/>
      <c r="JZ52" s="109"/>
      <c r="KA52" s="109"/>
      <c r="KB52" s="109"/>
      <c r="KC52" s="109"/>
      <c r="KD52" s="109"/>
      <c r="KE52" s="109"/>
      <c r="KF52" s="109"/>
      <c r="KG52" s="109"/>
      <c r="KH52" s="109"/>
      <c r="KI52" s="109"/>
      <c r="KJ52" s="109"/>
      <c r="KK52" s="109"/>
      <c r="KL52" s="109"/>
      <c r="KM52" s="109"/>
      <c r="KN52" s="109"/>
      <c r="KO52" s="109">
        <f>データ!BS7</f>
        <v>15866</v>
      </c>
      <c r="KP52" s="109"/>
      <c r="KQ52" s="109"/>
      <c r="KR52" s="109"/>
      <c r="KS52" s="109"/>
      <c r="KT52" s="109"/>
      <c r="KU52" s="109"/>
      <c r="KV52" s="109"/>
      <c r="KW52" s="109"/>
      <c r="KX52" s="109"/>
      <c r="KY52" s="109"/>
      <c r="KZ52" s="109"/>
      <c r="LA52" s="109"/>
      <c r="LB52" s="109"/>
      <c r="LC52" s="109"/>
      <c r="LD52" s="109"/>
      <c r="LE52" s="109"/>
      <c r="LF52" s="109"/>
      <c r="LG52" s="109"/>
      <c r="LH52" s="109">
        <f>データ!BT7</f>
        <v>17148</v>
      </c>
      <c r="LI52" s="109"/>
      <c r="LJ52" s="109"/>
      <c r="LK52" s="109"/>
      <c r="LL52" s="109"/>
      <c r="LM52" s="109"/>
      <c r="LN52" s="109"/>
      <c r="LO52" s="109"/>
      <c r="LP52" s="109"/>
      <c r="LQ52" s="109"/>
      <c r="LR52" s="109"/>
      <c r="LS52" s="109"/>
      <c r="LT52" s="109"/>
      <c r="LU52" s="109"/>
      <c r="LV52" s="109"/>
      <c r="LW52" s="109"/>
      <c r="LX52" s="109"/>
      <c r="LY52" s="109"/>
      <c r="LZ52" s="109"/>
      <c r="MA52" s="109">
        <f>データ!BU7</f>
        <v>14674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149</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3AZGjKIme25YBteet3PRY7D+Y3/jbP4zNyRN9XJpxRebmqZEnx9XjcnvtPXIhrs2cLomAua3QniygKyOSmzig==" saltValue="b5CvZ4GanpQ+O3F28WVGv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2"/>
  <cols>
    <col min="1" max="1" width="14.6640625" customWidth="1"/>
    <col min="2" max="90" width="11.88671875" customWidth="1"/>
    <col min="91" max="92" width="15.44140625" customWidth="1"/>
    <col min="93" max="125" width="11.8867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109</v>
      </c>
      <c r="AV5" s="59" t="s">
        <v>99</v>
      </c>
      <c r="AW5" s="59" t="s">
        <v>114</v>
      </c>
      <c r="AX5" s="59" t="s">
        <v>115</v>
      </c>
      <c r="AY5" s="59" t="s">
        <v>113</v>
      </c>
      <c r="AZ5" s="59" t="s">
        <v>103</v>
      </c>
      <c r="BA5" s="59" t="s">
        <v>104</v>
      </c>
      <c r="BB5" s="59" t="s">
        <v>105</v>
      </c>
      <c r="BC5" s="59" t="s">
        <v>106</v>
      </c>
      <c r="BD5" s="59" t="s">
        <v>107</v>
      </c>
      <c r="BE5" s="59" t="s">
        <v>108</v>
      </c>
      <c r="BF5" s="59" t="s">
        <v>109</v>
      </c>
      <c r="BG5" s="59" t="s">
        <v>99</v>
      </c>
      <c r="BH5" s="59" t="s">
        <v>116</v>
      </c>
      <c r="BI5" s="59" t="s">
        <v>117</v>
      </c>
      <c r="BJ5" s="59" t="s">
        <v>113</v>
      </c>
      <c r="BK5" s="59" t="s">
        <v>103</v>
      </c>
      <c r="BL5" s="59" t="s">
        <v>104</v>
      </c>
      <c r="BM5" s="59" t="s">
        <v>105</v>
      </c>
      <c r="BN5" s="59" t="s">
        <v>106</v>
      </c>
      <c r="BO5" s="59" t="s">
        <v>107</v>
      </c>
      <c r="BP5" s="59" t="s">
        <v>108</v>
      </c>
      <c r="BQ5" s="59" t="s">
        <v>109</v>
      </c>
      <c r="BR5" s="59" t="s">
        <v>110</v>
      </c>
      <c r="BS5" s="59" t="s">
        <v>116</v>
      </c>
      <c r="BT5" s="59" t="s">
        <v>115</v>
      </c>
      <c r="BU5" s="59" t="s">
        <v>118</v>
      </c>
      <c r="BV5" s="59" t="s">
        <v>103</v>
      </c>
      <c r="BW5" s="59" t="s">
        <v>104</v>
      </c>
      <c r="BX5" s="59" t="s">
        <v>105</v>
      </c>
      <c r="BY5" s="59" t="s">
        <v>106</v>
      </c>
      <c r="BZ5" s="59" t="s">
        <v>107</v>
      </c>
      <c r="CA5" s="59" t="s">
        <v>108</v>
      </c>
      <c r="CB5" s="59" t="s">
        <v>109</v>
      </c>
      <c r="CC5" s="59" t="s">
        <v>110</v>
      </c>
      <c r="CD5" s="59" t="s">
        <v>114</v>
      </c>
      <c r="CE5" s="59" t="s">
        <v>115</v>
      </c>
      <c r="CF5" s="59" t="s">
        <v>119</v>
      </c>
      <c r="CG5" s="59" t="s">
        <v>103</v>
      </c>
      <c r="CH5" s="59" t="s">
        <v>104</v>
      </c>
      <c r="CI5" s="59" t="s">
        <v>105</v>
      </c>
      <c r="CJ5" s="59" t="s">
        <v>106</v>
      </c>
      <c r="CK5" s="59" t="s">
        <v>107</v>
      </c>
      <c r="CL5" s="59" t="s">
        <v>108</v>
      </c>
      <c r="CM5" s="151"/>
      <c r="CN5" s="151"/>
      <c r="CO5" s="59" t="s">
        <v>109</v>
      </c>
      <c r="CP5" s="59" t="s">
        <v>110</v>
      </c>
      <c r="CQ5" s="59" t="s">
        <v>120</v>
      </c>
      <c r="CR5" s="59" t="s">
        <v>115</v>
      </c>
      <c r="CS5" s="59" t="s">
        <v>113</v>
      </c>
      <c r="CT5" s="59" t="s">
        <v>103</v>
      </c>
      <c r="CU5" s="59" t="s">
        <v>104</v>
      </c>
      <c r="CV5" s="59" t="s">
        <v>105</v>
      </c>
      <c r="CW5" s="59" t="s">
        <v>106</v>
      </c>
      <c r="CX5" s="59" t="s">
        <v>107</v>
      </c>
      <c r="CY5" s="59" t="s">
        <v>108</v>
      </c>
      <c r="CZ5" s="59" t="s">
        <v>121</v>
      </c>
      <c r="DA5" s="59" t="s">
        <v>122</v>
      </c>
      <c r="DB5" s="59" t="s">
        <v>114</v>
      </c>
      <c r="DC5" s="59" t="s">
        <v>115</v>
      </c>
      <c r="DD5" s="59" t="s">
        <v>113</v>
      </c>
      <c r="DE5" s="59" t="s">
        <v>103</v>
      </c>
      <c r="DF5" s="59" t="s">
        <v>104</v>
      </c>
      <c r="DG5" s="59" t="s">
        <v>105</v>
      </c>
      <c r="DH5" s="59" t="s">
        <v>106</v>
      </c>
      <c r="DI5" s="59" t="s">
        <v>107</v>
      </c>
      <c r="DJ5" s="59" t="s">
        <v>44</v>
      </c>
      <c r="DK5" s="59" t="s">
        <v>123</v>
      </c>
      <c r="DL5" s="59" t="s">
        <v>99</v>
      </c>
      <c r="DM5" s="59" t="s">
        <v>116</v>
      </c>
      <c r="DN5" s="59" t="s">
        <v>112</v>
      </c>
      <c r="DO5" s="59" t="s">
        <v>113</v>
      </c>
      <c r="DP5" s="59" t="s">
        <v>103</v>
      </c>
      <c r="DQ5" s="59" t="s">
        <v>104</v>
      </c>
      <c r="DR5" s="59" t="s">
        <v>105</v>
      </c>
      <c r="DS5" s="59" t="s">
        <v>106</v>
      </c>
      <c r="DT5" s="59" t="s">
        <v>107</v>
      </c>
      <c r="DU5" s="59" t="s">
        <v>108</v>
      </c>
    </row>
    <row r="6" spans="1:125" s="66" customFormat="1">
      <c r="A6" s="49" t="s">
        <v>124</v>
      </c>
      <c r="B6" s="60">
        <f>B8</f>
        <v>2017</v>
      </c>
      <c r="C6" s="60">
        <f t="shared" ref="C6:X6" si="1">C8</f>
        <v>341002</v>
      </c>
      <c r="D6" s="60">
        <f t="shared" si="1"/>
        <v>47</v>
      </c>
      <c r="E6" s="60">
        <f t="shared" si="1"/>
        <v>14</v>
      </c>
      <c r="F6" s="60">
        <f t="shared" si="1"/>
        <v>0</v>
      </c>
      <c r="G6" s="60">
        <f t="shared" si="1"/>
        <v>3</v>
      </c>
      <c r="H6" s="60" t="str">
        <f>SUBSTITUTE(H8,"　","")</f>
        <v>広島県広島市</v>
      </c>
      <c r="I6" s="60" t="str">
        <f t="shared" si="1"/>
        <v>猿猴橋町駐車場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48</v>
      </c>
      <c r="S6" s="62" t="str">
        <f t="shared" si="1"/>
        <v>駅</v>
      </c>
      <c r="T6" s="62" t="str">
        <f t="shared" si="1"/>
        <v>無</v>
      </c>
      <c r="U6" s="63">
        <f t="shared" si="1"/>
        <v>495</v>
      </c>
      <c r="V6" s="63">
        <f t="shared" si="1"/>
        <v>36</v>
      </c>
      <c r="W6" s="63">
        <f t="shared" si="1"/>
        <v>300</v>
      </c>
      <c r="X6" s="62" t="str">
        <f t="shared" si="1"/>
        <v>利用料金制</v>
      </c>
      <c r="Y6" s="64">
        <f>IF(Y8="-",NA(),Y8)</f>
        <v>289.3</v>
      </c>
      <c r="Z6" s="64">
        <f t="shared" ref="Z6:AH6" si="2">IF(Z8="-",NA(),Z8)</f>
        <v>363.4</v>
      </c>
      <c r="AA6" s="64">
        <f t="shared" si="2"/>
        <v>391.1</v>
      </c>
      <c r="AB6" s="64">
        <f t="shared" si="2"/>
        <v>400.3</v>
      </c>
      <c r="AC6" s="64">
        <f t="shared" si="2"/>
        <v>364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65.400000000000006</v>
      </c>
      <c r="BG6" s="64">
        <f t="shared" ref="BG6:BO6" si="5">IF(BG8="-",NA(),BG8)</f>
        <v>72.400000000000006</v>
      </c>
      <c r="BH6" s="64">
        <f t="shared" si="5"/>
        <v>74.400000000000006</v>
      </c>
      <c r="BI6" s="64">
        <f t="shared" si="5"/>
        <v>75</v>
      </c>
      <c r="BJ6" s="64">
        <f t="shared" si="5"/>
        <v>72.5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11783</v>
      </c>
      <c r="BR6" s="65">
        <f t="shared" ref="BR6:BZ6" si="6">IF(BR8="-",NA(),BR8)</f>
        <v>17041</v>
      </c>
      <c r="BS6" s="65">
        <f t="shared" si="6"/>
        <v>15866</v>
      </c>
      <c r="BT6" s="65">
        <f t="shared" si="6"/>
        <v>17148</v>
      </c>
      <c r="BU6" s="65">
        <f t="shared" si="6"/>
        <v>14674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125</v>
      </c>
      <c r="CM6" s="63">
        <f t="shared" ref="CM6:CN6" si="7">CM8</f>
        <v>0</v>
      </c>
      <c r="CN6" s="63">
        <f t="shared" si="7"/>
        <v>0</v>
      </c>
      <c r="CO6" s="64"/>
      <c r="CP6" s="64"/>
      <c r="CQ6" s="64"/>
      <c r="CR6" s="64"/>
      <c r="CS6" s="64"/>
      <c r="CT6" s="64"/>
      <c r="CU6" s="64"/>
      <c r="CV6" s="64"/>
      <c r="CW6" s="64"/>
      <c r="CX6" s="64"/>
      <c r="CY6" s="61" t="s">
        <v>126</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251.4</v>
      </c>
      <c r="DL6" s="64">
        <f t="shared" ref="DL6:DT6" si="9">IF(DL8="-",NA(),DL8)</f>
        <v>240</v>
      </c>
      <c r="DM6" s="64">
        <f t="shared" si="9"/>
        <v>233.3</v>
      </c>
      <c r="DN6" s="64">
        <f t="shared" si="9"/>
        <v>258.3</v>
      </c>
      <c r="DO6" s="64">
        <f t="shared" si="9"/>
        <v>261.10000000000002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127</v>
      </c>
      <c r="B7" s="60">
        <f t="shared" ref="B7:X7" si="10">B8</f>
        <v>2017</v>
      </c>
      <c r="C7" s="60">
        <f t="shared" si="10"/>
        <v>341002</v>
      </c>
      <c r="D7" s="60">
        <f t="shared" si="10"/>
        <v>47</v>
      </c>
      <c r="E7" s="60">
        <f t="shared" si="10"/>
        <v>14</v>
      </c>
      <c r="F7" s="60">
        <f t="shared" si="10"/>
        <v>0</v>
      </c>
      <c r="G7" s="60">
        <f t="shared" si="10"/>
        <v>3</v>
      </c>
      <c r="H7" s="60" t="str">
        <f t="shared" si="10"/>
        <v>広島県　広島市</v>
      </c>
      <c r="I7" s="60" t="str">
        <f t="shared" si="10"/>
        <v>猿猴橋町駐車場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48</v>
      </c>
      <c r="S7" s="62" t="str">
        <f t="shared" si="10"/>
        <v>駅</v>
      </c>
      <c r="T7" s="62" t="str">
        <f t="shared" si="10"/>
        <v>無</v>
      </c>
      <c r="U7" s="63">
        <f t="shared" si="10"/>
        <v>495</v>
      </c>
      <c r="V7" s="63">
        <f t="shared" si="10"/>
        <v>36</v>
      </c>
      <c r="W7" s="63">
        <f t="shared" si="10"/>
        <v>300</v>
      </c>
      <c r="X7" s="62" t="str">
        <f t="shared" si="10"/>
        <v>利用料金制</v>
      </c>
      <c r="Y7" s="64">
        <f>Y8</f>
        <v>289.3</v>
      </c>
      <c r="Z7" s="64">
        <f t="shared" ref="Z7:AH7" si="11">Z8</f>
        <v>363.4</v>
      </c>
      <c r="AA7" s="64">
        <f t="shared" si="11"/>
        <v>391.1</v>
      </c>
      <c r="AB7" s="64">
        <f t="shared" si="11"/>
        <v>400.3</v>
      </c>
      <c r="AC7" s="64">
        <f t="shared" si="11"/>
        <v>364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65.400000000000006</v>
      </c>
      <c r="BG7" s="64">
        <f t="shared" ref="BG7:BO7" si="14">BG8</f>
        <v>72.400000000000006</v>
      </c>
      <c r="BH7" s="64">
        <f t="shared" si="14"/>
        <v>74.400000000000006</v>
      </c>
      <c r="BI7" s="64">
        <f t="shared" si="14"/>
        <v>75</v>
      </c>
      <c r="BJ7" s="64">
        <f t="shared" si="14"/>
        <v>72.5</v>
      </c>
      <c r="BK7" s="64">
        <f t="shared" si="14"/>
        <v>37.6</v>
      </c>
      <c r="BL7" s="64">
        <f t="shared" si="14"/>
        <v>40.700000000000003</v>
      </c>
      <c r="BM7" s="64">
        <f t="shared" si="14"/>
        <v>38.200000000000003</v>
      </c>
      <c r="BN7" s="64">
        <f t="shared" si="14"/>
        <v>34.6</v>
      </c>
      <c r="BO7" s="64">
        <f t="shared" si="14"/>
        <v>37.6</v>
      </c>
      <c r="BP7" s="61"/>
      <c r="BQ7" s="65">
        <f>BQ8</f>
        <v>11783</v>
      </c>
      <c r="BR7" s="65">
        <f t="shared" ref="BR7:BZ7" si="15">BR8</f>
        <v>17041</v>
      </c>
      <c r="BS7" s="65">
        <f t="shared" si="15"/>
        <v>15866</v>
      </c>
      <c r="BT7" s="65">
        <f t="shared" si="15"/>
        <v>17148</v>
      </c>
      <c r="BU7" s="65">
        <f t="shared" si="15"/>
        <v>14674</v>
      </c>
      <c r="BV7" s="65">
        <f t="shared" si="15"/>
        <v>6777</v>
      </c>
      <c r="BW7" s="65">
        <f t="shared" si="15"/>
        <v>7496</v>
      </c>
      <c r="BX7" s="65">
        <f t="shared" si="15"/>
        <v>6967</v>
      </c>
      <c r="BY7" s="65">
        <f t="shared" si="15"/>
        <v>7138</v>
      </c>
      <c r="BZ7" s="65">
        <f t="shared" si="15"/>
        <v>8131</v>
      </c>
      <c r="CA7" s="63"/>
      <c r="CB7" s="64" t="s">
        <v>128</v>
      </c>
      <c r="CC7" s="64" t="s">
        <v>128</v>
      </c>
      <c r="CD7" s="64" t="s">
        <v>128</v>
      </c>
      <c r="CE7" s="64" t="s">
        <v>128</v>
      </c>
      <c r="CF7" s="64" t="s">
        <v>128</v>
      </c>
      <c r="CG7" s="64" t="s">
        <v>128</v>
      </c>
      <c r="CH7" s="64" t="s">
        <v>128</v>
      </c>
      <c r="CI7" s="64" t="s">
        <v>128</v>
      </c>
      <c r="CJ7" s="64" t="s">
        <v>128</v>
      </c>
      <c r="CK7" s="64" t="s">
        <v>129</v>
      </c>
      <c r="CL7" s="61"/>
      <c r="CM7" s="63">
        <f>CM8</f>
        <v>0</v>
      </c>
      <c r="CN7" s="63">
        <f>CN8</f>
        <v>0</v>
      </c>
      <c r="CO7" s="64" t="s">
        <v>128</v>
      </c>
      <c r="CP7" s="64" t="s">
        <v>128</v>
      </c>
      <c r="CQ7" s="64" t="s">
        <v>128</v>
      </c>
      <c r="CR7" s="64" t="s">
        <v>128</v>
      </c>
      <c r="CS7" s="64" t="s">
        <v>128</v>
      </c>
      <c r="CT7" s="64" t="s">
        <v>128</v>
      </c>
      <c r="CU7" s="64" t="s">
        <v>128</v>
      </c>
      <c r="CV7" s="64" t="s">
        <v>128</v>
      </c>
      <c r="CW7" s="64" t="s">
        <v>128</v>
      </c>
      <c r="CX7" s="64" t="s">
        <v>129</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251.4</v>
      </c>
      <c r="DL7" s="64">
        <f t="shared" ref="DL7:DT7" si="17">DL8</f>
        <v>240</v>
      </c>
      <c r="DM7" s="64">
        <f t="shared" si="17"/>
        <v>233.3</v>
      </c>
      <c r="DN7" s="64">
        <f t="shared" si="17"/>
        <v>258.3</v>
      </c>
      <c r="DO7" s="64">
        <f t="shared" si="17"/>
        <v>261.10000000000002</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341002</v>
      </c>
      <c r="D8" s="67">
        <v>47</v>
      </c>
      <c r="E8" s="67">
        <v>14</v>
      </c>
      <c r="F8" s="67">
        <v>0</v>
      </c>
      <c r="G8" s="67">
        <v>3</v>
      </c>
      <c r="H8" s="67" t="s">
        <v>130</v>
      </c>
      <c r="I8" s="67" t="s">
        <v>131</v>
      </c>
      <c r="J8" s="67" t="s">
        <v>132</v>
      </c>
      <c r="K8" s="67" t="s">
        <v>133</v>
      </c>
      <c r="L8" s="67" t="s">
        <v>134</v>
      </c>
      <c r="M8" s="67" t="s">
        <v>135</v>
      </c>
      <c r="N8" s="67" t="s">
        <v>136</v>
      </c>
      <c r="O8" s="68" t="s">
        <v>137</v>
      </c>
      <c r="P8" s="69" t="s">
        <v>138</v>
      </c>
      <c r="Q8" s="69" t="s">
        <v>139</v>
      </c>
      <c r="R8" s="70">
        <v>48</v>
      </c>
      <c r="S8" s="69" t="s">
        <v>140</v>
      </c>
      <c r="T8" s="69" t="s">
        <v>141</v>
      </c>
      <c r="U8" s="70">
        <v>495</v>
      </c>
      <c r="V8" s="70">
        <v>36</v>
      </c>
      <c r="W8" s="70">
        <v>300</v>
      </c>
      <c r="X8" s="69" t="s">
        <v>142</v>
      </c>
      <c r="Y8" s="71">
        <v>289.3</v>
      </c>
      <c r="Z8" s="71">
        <v>363.4</v>
      </c>
      <c r="AA8" s="71">
        <v>391.1</v>
      </c>
      <c r="AB8" s="71">
        <v>400.3</v>
      </c>
      <c r="AC8" s="71">
        <v>364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65.400000000000006</v>
      </c>
      <c r="BG8" s="71">
        <v>72.400000000000006</v>
      </c>
      <c r="BH8" s="71">
        <v>74.400000000000006</v>
      </c>
      <c r="BI8" s="71">
        <v>75</v>
      </c>
      <c r="BJ8" s="71">
        <v>72.5</v>
      </c>
      <c r="BK8" s="71">
        <v>37.6</v>
      </c>
      <c r="BL8" s="71">
        <v>40.700000000000003</v>
      </c>
      <c r="BM8" s="71">
        <v>38.200000000000003</v>
      </c>
      <c r="BN8" s="71">
        <v>34.6</v>
      </c>
      <c r="BO8" s="71">
        <v>37.6</v>
      </c>
      <c r="BP8" s="68">
        <v>26.4</v>
      </c>
      <c r="BQ8" s="72">
        <v>11783</v>
      </c>
      <c r="BR8" s="72">
        <v>17041</v>
      </c>
      <c r="BS8" s="72">
        <v>15866</v>
      </c>
      <c r="BT8" s="73">
        <v>17148</v>
      </c>
      <c r="BU8" s="73">
        <v>14674</v>
      </c>
      <c r="BV8" s="72">
        <v>6777</v>
      </c>
      <c r="BW8" s="72">
        <v>7496</v>
      </c>
      <c r="BX8" s="72">
        <v>6967</v>
      </c>
      <c r="BY8" s="72">
        <v>7138</v>
      </c>
      <c r="BZ8" s="72">
        <v>8131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0</v>
      </c>
      <c r="CN8" s="70">
        <v>0</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84.4</v>
      </c>
      <c r="DF8" s="71">
        <v>78.400000000000006</v>
      </c>
      <c r="DG8" s="71">
        <v>70.5</v>
      </c>
      <c r="DH8" s="71">
        <v>59.2</v>
      </c>
      <c r="DI8" s="71">
        <v>62.4</v>
      </c>
      <c r="DJ8" s="68">
        <v>120.3</v>
      </c>
      <c r="DK8" s="71">
        <v>251.4</v>
      </c>
      <c r="DL8" s="71">
        <v>240</v>
      </c>
      <c r="DM8" s="71">
        <v>233.3</v>
      </c>
      <c r="DN8" s="71">
        <v>258.3</v>
      </c>
      <c r="DO8" s="71">
        <v>261.10000000000002</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2019-01-30T06:30:39Z</cp:lastPrinted>
  <dcterms:created xsi:type="dcterms:W3CDTF">2018-12-07T10:34:34Z</dcterms:created>
  <dcterms:modified xsi:type="dcterms:W3CDTF">2019-02-05T02:36:06Z</dcterms:modified>
  <cp:category/>
</cp:coreProperties>
</file>