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4bSglNtOu55mkv+w5el2ZtqhS26h3I7h8P2a4RDvovjYT3TIdZjPmUjsl3wvIU2sLIGEu/sMvKN4r7LLtink5w==" workbookSaltValue="l9MVMxJOq0R7Q9ZPSSutn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H30" i="4"/>
  <c r="LT76" i="4"/>
  <c r="GQ51" i="4"/>
  <c r="IE76" i="4"/>
  <c r="BZ51" i="4"/>
  <c r="GQ30" i="4"/>
  <c r="BZ30" i="4"/>
  <c r="FX30" i="4"/>
  <c r="BG30" i="4"/>
  <c r="FX51" i="4"/>
  <c r="KO30" i="4"/>
  <c r="AV76" i="4"/>
  <c r="KO51" i="4"/>
  <c r="LE76" i="4"/>
  <c r="HP76" i="4"/>
  <c r="BG51" i="4"/>
  <c r="HA76" i="4"/>
  <c r="AN51" i="4"/>
  <c r="FE30" i="4"/>
  <c r="AN30" i="4"/>
  <c r="AG76" i="4"/>
  <c r="KP76" i="4"/>
  <c r="FE51" i="4"/>
  <c r="JV51" i="4"/>
  <c r="JV30" i="4"/>
  <c r="KA76" i="4"/>
  <c r="EL51" i="4"/>
  <c r="JC30" i="4"/>
  <c r="EL30" i="4"/>
  <c r="JC51" i="4"/>
  <c r="GL76" i="4"/>
  <c r="U51" i="4"/>
  <c r="R76" i="4"/>
  <c r="U30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<sst xmlns="http://schemas.openxmlformats.org/spreadsheetml/2006/main" count="287" uniqueCount="149">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</sst>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552.1</c:v>
                </c:pt>
                <c:pt idx="1">
                  <c:v>494.6</c:v>
                </c:pt>
                <c:pt idx="2">
                  <c:v>628.70000000000005</c:v>
                </c:pt>
                <c:pt idx="3">
                  <c:v>617.29999999999995</c:v>
                </c:pt>
                <c:pt idx="4">
                  <c:v>596.4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DB-4941-9BD7-6B21B1AD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13568"/>
        <c:axId val="26882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DB-4941-9BD7-6B21B1AD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13568"/>
        <c:axId val="268820928"/>
      </c:lineChart>
      <c:dateAx>
        <c:axId val="4762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820928"/>
        <c:crosses val="autoZero"/>
        <c:auto val="1"/>
        <c:lblOffset val="100"/>
        <c:baseTimeUnit val="years"/>
      </c:dateAx>
      <c:valAx>
        <c:axId val="26882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621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B6-43A1-9DE7-5543F88E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75736"/>
        <c:axId val="61637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B6-43A1-9DE7-5543F88E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75736"/>
        <c:axId val="616376128"/>
      </c:lineChart>
      <c:dateAx>
        <c:axId val="61637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6376128"/>
        <c:crosses val="autoZero"/>
        <c:auto val="1"/>
        <c:lblOffset val="100"/>
        <c:baseTimeUnit val="years"/>
      </c:dateAx>
      <c:valAx>
        <c:axId val="61637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6375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3C-461D-A3F3-36B003BC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76912"/>
        <c:axId val="616377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3C-461D-A3F3-36B003BC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76912"/>
        <c:axId val="616377304"/>
      </c:lineChart>
      <c:dateAx>
        <c:axId val="61637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6377304"/>
        <c:crosses val="autoZero"/>
        <c:auto val="1"/>
        <c:lblOffset val="100"/>
        <c:baseTimeUnit val="years"/>
      </c:dateAx>
      <c:valAx>
        <c:axId val="616377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6376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6-4766-9340-02452F29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89632"/>
        <c:axId val="61859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6-4766-9340-02452F29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9632"/>
        <c:axId val="618590024"/>
      </c:lineChart>
      <c:dateAx>
        <c:axId val="61858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590024"/>
        <c:crosses val="autoZero"/>
        <c:auto val="1"/>
        <c:lblOffset val="100"/>
        <c:baseTimeUnit val="years"/>
      </c:dateAx>
      <c:valAx>
        <c:axId val="61859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58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FC-4E48-8B85-34CAF06A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90808"/>
        <c:axId val="1410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FC-4E48-8B85-34CAF06A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90808"/>
        <c:axId val="141026912"/>
      </c:lineChart>
      <c:dateAx>
        <c:axId val="61859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26912"/>
        <c:crosses val="autoZero"/>
        <c:auto val="1"/>
        <c:lblOffset val="100"/>
        <c:baseTimeUnit val="years"/>
      </c:dateAx>
      <c:valAx>
        <c:axId val="1410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590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A-43A1-BAA4-3261FA59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27696"/>
        <c:axId val="14102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7A-43A1-BAA4-3261FA59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27696"/>
        <c:axId val="141028088"/>
      </c:lineChart>
      <c:dateAx>
        <c:axId val="14102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28088"/>
        <c:crosses val="autoZero"/>
        <c:auto val="1"/>
        <c:lblOffset val="100"/>
        <c:baseTimeUnit val="years"/>
      </c:dateAx>
      <c:valAx>
        <c:axId val="14102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102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611.79999999999995</c:v>
                </c:pt>
                <c:pt idx="1">
                  <c:v>605.9</c:v>
                </c:pt>
                <c:pt idx="2">
                  <c:v>600</c:v>
                </c:pt>
                <c:pt idx="3">
                  <c:v>611.79999999999995</c:v>
                </c:pt>
                <c:pt idx="4">
                  <c:v>582.4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1-49B7-AE06-83593AE9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57680"/>
        <c:axId val="29995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31-49B7-AE06-83593AE9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57680"/>
        <c:axId val="299958072"/>
      </c:lineChart>
      <c:dateAx>
        <c:axId val="29995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58072"/>
        <c:crosses val="autoZero"/>
        <c:auto val="1"/>
        <c:lblOffset val="100"/>
        <c:baseTimeUnit val="years"/>
      </c:dateAx>
      <c:valAx>
        <c:axId val="29995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5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81.900000000000006</c:v>
                </c:pt>
                <c:pt idx="1">
                  <c:v>79.7</c:v>
                </c:pt>
                <c:pt idx="2">
                  <c:v>84.1</c:v>
                </c:pt>
                <c:pt idx="3">
                  <c:v>83.8</c:v>
                </c:pt>
                <c:pt idx="4">
                  <c:v>83.2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AB-4ABB-8AC1-80CCCC7D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58856"/>
        <c:axId val="29995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AB-4ABB-8AC1-80CCCC7D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58856"/>
        <c:axId val="299959248"/>
      </c:lineChart>
      <c:dateAx>
        <c:axId val="29995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59248"/>
        <c:crosses val="autoZero"/>
        <c:auto val="1"/>
        <c:lblOffset val="100"/>
        <c:baseTimeUnit val="years"/>
      </c:dateAx>
      <c:valAx>
        <c:axId val="29995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58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13667</c:v>
                </c:pt>
                <c:pt idx="1">
                  <c:v>12419</c:v>
                </c:pt>
                <c:pt idx="2">
                  <c:v>13609</c:v>
                </c:pt>
                <c:pt idx="3">
                  <c:v>13948</c:v>
                </c:pt>
                <c:pt idx="4">
                  <c:v>13028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5-4F5A-BDA3-A2F5A06C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713784"/>
        <c:axId val="56071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D5-4F5A-BDA3-A2F5A06C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713784"/>
        <c:axId val="560714176"/>
      </c:lineChart>
      <c:dateAx>
        <c:axId val="56071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714176"/>
        <c:crosses val="autoZero"/>
        <c:auto val="1"/>
        <c:lblOffset val="100"/>
        <c:baseTimeUnit val="years"/>
      </c:dateAx>
      <c:valAx>
        <c:axId val="56071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60713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0" zoomScale="70" zoomScaleNormal="70" zoomScaleSheetLayoutView="70" workbookViewId="0">
      <selection activeCell="ND49" sqref="ND49:NR64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139" t="str">
        <f>データ!H6&amp;"　"&amp;データ!I6</f>
        <v>広島県広島市　大手町駐車場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225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135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17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145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552.1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494.6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628.70000000000005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617.29999999999995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596.4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611.79999999999995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605.9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611.79999999999995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582.4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335.9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443.6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355.6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358.6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2.8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2.7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147.5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149.5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151.19999999999999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147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81.900000000000006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79.7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84.1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83.8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83.2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13667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12419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13609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13948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13028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49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54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32.1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32.299999999999997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22.3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7652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9663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9019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8406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148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56.7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45.6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85.4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69.900000000000006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59.6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nXaD9F9cOrZ9FfQBXxf01hmgKlh/D1QUphyAjerPNL1ZOwhIJS23teA9du2rmSl39shSOLV8ZCg0cUYqyooew==" saltValue="senPdhB8fs7nx3Y8nTbid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99</v>
      </c>
      <c r="AM5" s="59" t="s">
        <v>109</v>
      </c>
      <c r="AN5" s="59" t="s">
        <v>110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108</v>
      </c>
      <c r="AW5" s="59" t="s">
        <v>99</v>
      </c>
      <c r="AX5" s="59" t="s">
        <v>111</v>
      </c>
      <c r="AY5" s="59" t="s">
        <v>112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113</v>
      </c>
      <c r="BG5" s="59" t="s">
        <v>98</v>
      </c>
      <c r="BH5" s="59" t="s">
        <v>114</v>
      </c>
      <c r="BI5" s="59" t="s">
        <v>111</v>
      </c>
      <c r="BJ5" s="59" t="s">
        <v>115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108</v>
      </c>
      <c r="BS5" s="59" t="s">
        <v>116</v>
      </c>
      <c r="BT5" s="59" t="s">
        <v>111</v>
      </c>
      <c r="BU5" s="59" t="s">
        <v>110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117</v>
      </c>
      <c r="CE5" s="59" t="s">
        <v>100</v>
      </c>
      <c r="CF5" s="59" t="s">
        <v>118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119</v>
      </c>
      <c r="CP5" s="59" t="s">
        <v>120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100</v>
      </c>
      <c r="DD5" s="59" t="s">
        <v>121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116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>
      <c r="A6" s="49" t="s">
        <v>122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広島県広島市</v>
      </c>
      <c r="I6" s="60" t="str">
        <f t="shared" si="1"/>
        <v>大手町駐車場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225</v>
      </c>
      <c r="V6" s="63">
        <f t="shared" si="1"/>
        <v>17</v>
      </c>
      <c r="W6" s="63">
        <f t="shared" si="1"/>
        <v>300</v>
      </c>
      <c r="X6" s="62" t="str">
        <f t="shared" si="1"/>
        <v>利用料金制</v>
      </c>
      <c r="Y6" s="64">
        <f>IF(Y8="-",NA(),Y8)</f>
        <v>552.1</v>
      </c>
      <c r="Z6" s="64">
        <f t="shared" ref="Z6:AH6" si="2">IF(Z8="-",NA(),Z8)</f>
        <v>494.6</v>
      </c>
      <c r="AA6" s="64">
        <f t="shared" si="2"/>
        <v>628.70000000000005</v>
      </c>
      <c r="AB6" s="64">
        <f t="shared" si="2"/>
        <v>617.29999999999995</v>
      </c>
      <c r="AC6" s="64">
        <f t="shared" si="2"/>
        <v>596.4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81.900000000000006</v>
      </c>
      <c r="BG6" s="64">
        <f t="shared" ref="BG6:BO6" si="5">IF(BG8="-",NA(),BG8)</f>
        <v>79.7</v>
      </c>
      <c r="BH6" s="64">
        <f t="shared" si="5"/>
        <v>84.1</v>
      </c>
      <c r="BI6" s="64">
        <f t="shared" si="5"/>
        <v>83.8</v>
      </c>
      <c r="BJ6" s="64">
        <f t="shared" si="5"/>
        <v>83.2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13667</v>
      </c>
      <c r="BR6" s="65">
        <f t="shared" ref="BR6:BZ6" si="6">IF(BR8="-",NA(),BR8)</f>
        <v>12419</v>
      </c>
      <c r="BS6" s="65">
        <f t="shared" si="6"/>
        <v>13609</v>
      </c>
      <c r="BT6" s="65">
        <f t="shared" si="6"/>
        <v>13948</v>
      </c>
      <c r="BU6" s="65">
        <f t="shared" si="6"/>
        <v>13028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123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611.79999999999995</v>
      </c>
      <c r="DL6" s="64">
        <f t="shared" ref="DL6:DT6" si="9">IF(DL8="-",NA(),DL8)</f>
        <v>605.9</v>
      </c>
      <c r="DM6" s="64">
        <f t="shared" si="9"/>
        <v>600</v>
      </c>
      <c r="DN6" s="64">
        <f t="shared" si="9"/>
        <v>611.79999999999995</v>
      </c>
      <c r="DO6" s="64">
        <f t="shared" si="9"/>
        <v>582.4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125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広島県　広島市</v>
      </c>
      <c r="I7" s="60" t="str">
        <f t="shared" si="10"/>
        <v>大手町駐車場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225</v>
      </c>
      <c r="V7" s="63">
        <f t="shared" si="10"/>
        <v>17</v>
      </c>
      <c r="W7" s="63">
        <f t="shared" si="10"/>
        <v>300</v>
      </c>
      <c r="X7" s="62" t="str">
        <f t="shared" si="10"/>
        <v>利用料金制</v>
      </c>
      <c r="Y7" s="64">
        <f>Y8</f>
        <v>552.1</v>
      </c>
      <c r="Z7" s="64">
        <f t="shared" ref="Z7:AH7" si="11">Z8</f>
        <v>494.6</v>
      </c>
      <c r="AA7" s="64">
        <f t="shared" si="11"/>
        <v>628.70000000000005</v>
      </c>
      <c r="AB7" s="64">
        <f t="shared" si="11"/>
        <v>617.29999999999995</v>
      </c>
      <c r="AC7" s="64">
        <f t="shared" si="11"/>
        <v>596.4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81.900000000000006</v>
      </c>
      <c r="BG7" s="64">
        <f t="shared" ref="BG7:BO7" si="14">BG8</f>
        <v>79.7</v>
      </c>
      <c r="BH7" s="64">
        <f t="shared" si="14"/>
        <v>84.1</v>
      </c>
      <c r="BI7" s="64">
        <f t="shared" si="14"/>
        <v>83.8</v>
      </c>
      <c r="BJ7" s="64">
        <f t="shared" si="14"/>
        <v>83.2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13667</v>
      </c>
      <c r="BR7" s="65">
        <f t="shared" ref="BR7:BZ7" si="15">BR8</f>
        <v>12419</v>
      </c>
      <c r="BS7" s="65">
        <f t="shared" si="15"/>
        <v>13609</v>
      </c>
      <c r="BT7" s="65">
        <f t="shared" si="15"/>
        <v>13948</v>
      </c>
      <c r="BU7" s="65">
        <f t="shared" si="15"/>
        <v>13028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123</v>
      </c>
      <c r="CL7" s="61"/>
      <c r="CM7" s="63">
        <f>CM8</f>
        <v>0</v>
      </c>
      <c r="CN7" s="63">
        <f>CN8</f>
        <v>0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611.79999999999995</v>
      </c>
      <c r="DL7" s="64">
        <f t="shared" ref="DL7:DT7" si="17">DL8</f>
        <v>605.9</v>
      </c>
      <c r="DM7" s="64">
        <f t="shared" si="17"/>
        <v>600</v>
      </c>
      <c r="DN7" s="64">
        <f t="shared" si="17"/>
        <v>611.79999999999995</v>
      </c>
      <c r="DO7" s="64">
        <f t="shared" si="17"/>
        <v>582.4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4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9" t="s">
        <v>135</v>
      </c>
      <c r="Q8" s="69" t="s">
        <v>136</v>
      </c>
      <c r="R8" s="70">
        <v>26</v>
      </c>
      <c r="S8" s="69" t="s">
        <v>137</v>
      </c>
      <c r="T8" s="69" t="s">
        <v>138</v>
      </c>
      <c r="U8" s="70">
        <v>225</v>
      </c>
      <c r="V8" s="70">
        <v>17</v>
      </c>
      <c r="W8" s="70">
        <v>300</v>
      </c>
      <c r="X8" s="69" t="s">
        <v>139</v>
      </c>
      <c r="Y8" s="71">
        <v>552.1</v>
      </c>
      <c r="Z8" s="71">
        <v>494.6</v>
      </c>
      <c r="AA8" s="71">
        <v>628.70000000000005</v>
      </c>
      <c r="AB8" s="71">
        <v>617.29999999999995</v>
      </c>
      <c r="AC8" s="71">
        <v>596.4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81.900000000000006</v>
      </c>
      <c r="BG8" s="71">
        <v>79.7</v>
      </c>
      <c r="BH8" s="71">
        <v>84.1</v>
      </c>
      <c r="BI8" s="71">
        <v>83.8</v>
      </c>
      <c r="BJ8" s="71">
        <v>83.2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13667</v>
      </c>
      <c r="BR8" s="72">
        <v>12419</v>
      </c>
      <c r="BS8" s="72">
        <v>13609</v>
      </c>
      <c r="BT8" s="73">
        <v>13948</v>
      </c>
      <c r="BU8" s="73">
        <v>13028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131</v>
      </c>
      <c r="CC8" s="71" t="s">
        <v>131</v>
      </c>
      <c r="CD8" s="71" t="s">
        <v>131</v>
      </c>
      <c r="CE8" s="71" t="s">
        <v>131</v>
      </c>
      <c r="CF8" s="71" t="s">
        <v>131</v>
      </c>
      <c r="CG8" s="71" t="s">
        <v>131</v>
      </c>
      <c r="CH8" s="71" t="s">
        <v>131</v>
      </c>
      <c r="CI8" s="71" t="s">
        <v>131</v>
      </c>
      <c r="CJ8" s="71" t="s">
        <v>131</v>
      </c>
      <c r="CK8" s="71" t="s">
        <v>131</v>
      </c>
      <c r="CL8" s="68" t="s">
        <v>131</v>
      </c>
      <c r="CM8" s="70">
        <v>0</v>
      </c>
      <c r="CN8" s="70">
        <v>0</v>
      </c>
      <c r="CO8" s="71" t="s">
        <v>131</v>
      </c>
      <c r="CP8" s="71" t="s">
        <v>131</v>
      </c>
      <c r="CQ8" s="71" t="s">
        <v>131</v>
      </c>
      <c r="CR8" s="71" t="s">
        <v>131</v>
      </c>
      <c r="CS8" s="71" t="s">
        <v>131</v>
      </c>
      <c r="CT8" s="71" t="s">
        <v>131</v>
      </c>
      <c r="CU8" s="71" t="s">
        <v>131</v>
      </c>
      <c r="CV8" s="71" t="s">
        <v>131</v>
      </c>
      <c r="CW8" s="71" t="s">
        <v>131</v>
      </c>
      <c r="CX8" s="71" t="s">
        <v>131</v>
      </c>
      <c r="CY8" s="68" t="s">
        <v>131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611.79999999999995</v>
      </c>
      <c r="DL8" s="71">
        <v>605.9</v>
      </c>
      <c r="DM8" s="71">
        <v>600</v>
      </c>
      <c r="DN8" s="71">
        <v>611.79999999999995</v>
      </c>
      <c r="DO8" s="71">
        <v>582.4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140</v>
      </c>
      <c r="C10" s="78" t="s">
        <v>141</v>
      </c>
      <c r="D10" s="78" t="s">
        <v>142</v>
      </c>
      <c r="E10" s="78" t="s">
        <v>143</v>
      </c>
      <c r="F10" s="78" t="s">
        <v>144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2019-01-30T06:33:46Z</cp:lastPrinted>
  <dcterms:created xsi:type="dcterms:W3CDTF">2018-12-07T10:34:35Z</dcterms:created>
  <dcterms:modified xsi:type="dcterms:W3CDTF">2019-02-05T02:36:36Z</dcterms:modified>
  <cp:category/>
</cp:coreProperties>
</file>