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3 地域開発事業係\02 決算統計\29年決算（H30作業）\99 経営比較分析表\06 団体への分析依頼\05団体回答\02駐車場事業\064広島市\"/>
    </mc:Choice>
  </mc:AlternateContent>
  <workbookProtection workbookAlgorithmName="SHA-512" workbookHashValue="z0wzo0LaSawWHcwfm+qxGn6maT0FO3ryvXQVWqbjztu7RDtuh7L9BH2iTG+/WXzbBdZ8GEuFyT/C8oO81dYxgQ==" workbookSaltValue="TaY+SN1EvEy/Qi0jZ2JSBw==" workbookSpinCount="100000" lockStructure="1"/>
  <bookViews>
    <workbookView xWindow="0" yWindow="0" windowWidth="20496" windowHeight="7776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HJ52" i="4" s="1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BZ76" i="4"/>
  <c r="IT76" i="4"/>
  <c r="CS51" i="4"/>
  <c r="HJ30" i="4"/>
  <c r="CS30" i="4"/>
  <c r="MA51" i="4"/>
  <c r="C11" i="5"/>
  <c r="D11" i="5"/>
  <c r="E11" i="5"/>
  <c r="B11" i="5"/>
  <c r="BZ30" i="4" l="1"/>
  <c r="BK76" i="4"/>
  <c r="LH51" i="4"/>
  <c r="GQ30" i="4"/>
  <c r="LT76" i="4"/>
  <c r="GQ51" i="4"/>
  <c r="LH30" i="4"/>
  <c r="IE76" i="4"/>
  <c r="BZ51" i="4"/>
  <c r="BG30" i="4"/>
  <c r="KO30" i="4"/>
  <c r="BG51" i="4"/>
  <c r="AV76" i="4"/>
  <c r="KO51" i="4"/>
  <c r="FX51" i="4"/>
  <c r="LE76" i="4"/>
  <c r="HP76" i="4"/>
  <c r="FX30" i="4"/>
  <c r="HA76" i="4"/>
  <c r="AN51" i="4"/>
  <c r="FE30" i="4"/>
  <c r="JV51" i="4"/>
  <c r="AN30" i="4"/>
  <c r="FE51" i="4"/>
  <c r="JV30" i="4"/>
  <c r="AG76" i="4"/>
  <c r="KP76" i="4"/>
  <c r="KA76" i="4"/>
  <c r="EL51" i="4"/>
  <c r="JC30" i="4"/>
  <c r="U30" i="4"/>
  <c r="JC51" i="4"/>
  <c r="GL76" i="4"/>
  <c r="U51" i="4"/>
  <c r="EL30" i="4"/>
  <c r="R76" i="4"/>
</calcChain>
</file>

<file path=xl/sharedStrings.xml><?xml version="1.0" encoding="utf-8"?>
<sst xmlns="http://schemas.openxmlformats.org/spreadsheetml/2006/main" count="287" uniqueCount="152">
  <si>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</si>
  <si>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</si>
  <si>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</si>
  <si>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</si>
  <si>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</si>
  <si>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</si>
  <si>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</si>
  <si>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</si>
  <si>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</si>
  <si>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</si>
  <si>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</si>
  <si>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</si>
  <si>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</si>
  <si>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</si>
  <si>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</si>
  <si>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</si>
  <si>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</si>
  <si>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</si>
  <si>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</si>
  <si>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</si>
  <si>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</si>
  <si>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</si>
  <si>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</si>
  <si>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</si>
  <si>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</si>
  <si>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</si>
  <si>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</si>
  <si>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</si>
  <si>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</si>
  <si>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</si>
  <si>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</si>
  <si>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</si>
  <si>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</si>
  <si>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</si>
  <si>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</si>
  <si>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</si>
  <si>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</si>
  <si>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</si>
  <si>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</si>
  <si>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</si>
  <si>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</si>
  <si>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</si>
  <si>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</si>
  <si>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</si>
  <si>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</si>
  <si>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</si>
  <si>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</si>
  <si>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</si>
  <si>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</si>
  <si>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</si>
  <si>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</si>
  <si>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</si>
  <si>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</si>
  <si>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</si>
  <si>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</si>
  <si>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</si>
  <si>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</si>
  <si>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</si>
  <si>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</si>
  <si>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</si>
  <si>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</si>
  <si>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</si>
  <si>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</si>
  <si>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</si>
  <si>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</si>
  <si>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</si>
  <si>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</si>
  <si>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</si>
  <si>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</si>
  <si>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</si>
  <si>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</si>
  <si>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</si>
  <si>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</si>
  <si>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</si>
  <si>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</si>
  <si>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</si>
  <si>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</si>
  <si>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</si>
  <si>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</si>
  <si>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</si>
  <si>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</si>
  <si>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</si>
  <si>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</si>
  <si>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</si>
  <si>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</si>
  <si>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</si>
  <si>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</si>
  <si>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</si>
  <si>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</si>
  <si>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</si>
  <si>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</si>
  <si>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</si>
  <si>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</si>
  <si>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</si>
  <si>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</si>
  <si>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</si>
  <si>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</si>
  <si>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</si>
  <si>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</si>
  <si>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</si>
  <si>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</si>
  <si>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</si>
  <si>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</si>
  <si>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</si>
  <si>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</si>
  <si>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</si>
  <si>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</si>
  <si>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</si>
  <si>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</si>
  <si>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</si>
  <si>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</si>
  <si>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</si>
  <si>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</si>
  <si>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</si>
  <si>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</si>
  <si>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</si>
  <si>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</si>
  <si>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</si>
  <si>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</si>
  <si>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</si>
  <si>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</si>
  <si>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</si>
  <si>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</si>
  <si>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</si>
  <si>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</si>
  <si>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</si>
  <si>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</si>
  <si>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</si>
  <si>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</si>
  <si>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</si>
  <si>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広島県　広島市</t>
  </si>
  <si>
    <t>中央駐車場</t>
  </si>
  <si>
    <t>法非適用</t>
  </si>
  <si>
    <t>駐車場整備事業</t>
  </si>
  <si>
    <t>-</t>
  </si>
  <si>
    <t>Ａ２Ｂ２</t>
  </si>
  <si>
    <t>非設置</t>
  </si>
  <si>
    <t>該当数値なし</t>
  </si>
  <si>
    <t>届出駐車場</t>
  </si>
  <si>
    <t>地下式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</si>
  <si>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</si>
  <si>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</si>
  <si>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</si>
  <si>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</si>
  <si>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</si>
  <si>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</si>
  <si>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</si>
  <si>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</si>
  <si>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駐車場取得時に起債した公債費の償還中であり、類似施設平均値を大幅に下回っています。
②他会計補助金比率
　他会計からの補助金はありません。
③駐車台数一台当たりの他会計補助金額
　他会計からの補助金はありません。
④売上高GOP比率
　類似施設平均値を大幅に上回っており、営業総利益を確保しています。
⑤EBITDA
　類似施設平均値を大幅に上回っており、安定した収益性を確保しています。
　　</t>
    <rPh sb="1" eb="4">
      <t>シュウエキテキ</t>
    </rPh>
    <rPh sb="4" eb="6">
      <t>シュウシ</t>
    </rPh>
    <rPh sb="6" eb="8">
      <t>ヒリツ</t>
    </rPh>
    <rPh sb="10" eb="12">
      <t>チュウシャ</t>
    </rPh>
    <rPh sb="12" eb="13">
      <t>ジョウ</t>
    </rPh>
    <rPh sb="13" eb="15">
      <t>シュトク</t>
    </rPh>
    <rPh sb="15" eb="16">
      <t>ジ</t>
    </rPh>
    <rPh sb="17" eb="19">
      <t>キサイ</t>
    </rPh>
    <rPh sb="21" eb="24">
      <t>コウサイヒ</t>
    </rPh>
    <rPh sb="25" eb="27">
      <t>ショウカン</t>
    </rPh>
    <rPh sb="32" eb="34">
      <t>ルイジ</t>
    </rPh>
    <rPh sb="34" eb="36">
      <t>シセツ</t>
    </rPh>
    <rPh sb="36" eb="39">
      <t>ヘイキンチ</t>
    </rPh>
    <rPh sb="40" eb="42">
      <t>オオハバ</t>
    </rPh>
    <rPh sb="43" eb="45">
      <t>シタマワ</t>
    </rPh>
    <rPh sb="53" eb="54">
      <t>タ</t>
    </rPh>
    <rPh sb="54" eb="56">
      <t>カイケイ</t>
    </rPh>
    <rPh sb="56" eb="59">
      <t>ホジョキン</t>
    </rPh>
    <rPh sb="59" eb="61">
      <t>ヒリツ</t>
    </rPh>
    <rPh sb="63" eb="64">
      <t>ホカ</t>
    </rPh>
    <rPh sb="64" eb="66">
      <t>カイケイ</t>
    </rPh>
    <rPh sb="69" eb="72">
      <t>ホジョキン</t>
    </rPh>
    <rPh sb="81" eb="83">
      <t>チュウシャ</t>
    </rPh>
    <rPh sb="83" eb="85">
      <t>ダイスウ</t>
    </rPh>
    <rPh sb="85" eb="87">
      <t>イチダイ</t>
    </rPh>
    <rPh sb="87" eb="88">
      <t>ア</t>
    </rPh>
    <rPh sb="91" eb="92">
      <t>ホカ</t>
    </rPh>
    <rPh sb="92" eb="94">
      <t>カイケイ</t>
    </rPh>
    <rPh sb="94" eb="97">
      <t>ホジョキン</t>
    </rPh>
    <rPh sb="97" eb="98">
      <t>ガク</t>
    </rPh>
    <rPh sb="100" eb="101">
      <t>ホカ</t>
    </rPh>
    <rPh sb="101" eb="103">
      <t>カイケイ</t>
    </rPh>
    <rPh sb="106" eb="109">
      <t>ホジョキン</t>
    </rPh>
    <rPh sb="118" eb="120">
      <t>ウリアゲ</t>
    </rPh>
    <rPh sb="120" eb="121">
      <t>タカ</t>
    </rPh>
    <rPh sb="124" eb="126">
      <t>ヒリツ</t>
    </rPh>
    <rPh sb="128" eb="130">
      <t>ルイジ</t>
    </rPh>
    <rPh sb="130" eb="132">
      <t>シセツ</t>
    </rPh>
    <rPh sb="132" eb="135">
      <t>ヘイキンチ</t>
    </rPh>
    <rPh sb="136" eb="138">
      <t>オオハバ</t>
    </rPh>
    <rPh sb="146" eb="148">
      <t>エイギョウ</t>
    </rPh>
    <rPh sb="148" eb="151">
      <t>ソウリエキ</t>
    </rPh>
    <rPh sb="152" eb="154">
      <t>カクホ</t>
    </rPh>
    <rPh sb="170" eb="172">
      <t>ルイジ</t>
    </rPh>
    <rPh sb="172" eb="174">
      <t>シセツ</t>
    </rPh>
    <rPh sb="174" eb="177">
      <t>ヘイキンチ</t>
    </rPh>
    <rPh sb="178" eb="180">
      <t>オオハバ</t>
    </rPh>
    <rPh sb="181" eb="183">
      <t>ウワマワ</t>
    </rPh>
    <rPh sb="188" eb="190">
      <t>アンテイ</t>
    </rPh>
    <rPh sb="192" eb="195">
      <t>シュウエキセイ</t>
    </rPh>
    <rPh sb="196" eb="198">
      <t>カクホ</t>
    </rPh>
    <phoneticPr fontId="16"/>
  </si>
  <si>
    <t>　営業総利益、稼働率共に非常に安定した駐車場です。公債の償還が完了すれば、さらに高い収益が見込まれます。引き続き、利用者の声を反映させながら運営を推進していきます。</t>
    <rPh sb="1" eb="3">
      <t>エイギョウ</t>
    </rPh>
    <rPh sb="3" eb="6">
      <t>ソウリエキ</t>
    </rPh>
    <rPh sb="7" eb="9">
      <t>カドウ</t>
    </rPh>
    <rPh sb="9" eb="10">
      <t>リツ</t>
    </rPh>
    <rPh sb="10" eb="11">
      <t>トモ</t>
    </rPh>
    <rPh sb="12" eb="14">
      <t>ヒジョウ</t>
    </rPh>
    <rPh sb="15" eb="17">
      <t>アンテイ</t>
    </rPh>
    <rPh sb="19" eb="21">
      <t>チュウシャ</t>
    </rPh>
    <rPh sb="21" eb="22">
      <t>ジョウ</t>
    </rPh>
    <rPh sb="25" eb="27">
      <t>コウサイ</t>
    </rPh>
    <rPh sb="28" eb="30">
      <t>ショウカン</t>
    </rPh>
    <rPh sb="31" eb="33">
      <t>カンリョウ</t>
    </rPh>
    <rPh sb="40" eb="41">
      <t>タカ</t>
    </rPh>
    <rPh sb="42" eb="44">
      <t>シュウエキ</t>
    </rPh>
    <rPh sb="45" eb="47">
      <t>ミコ</t>
    </rPh>
    <rPh sb="52" eb="53">
      <t>ヒ</t>
    </rPh>
    <rPh sb="54" eb="55">
      <t>ツヅ</t>
    </rPh>
    <rPh sb="57" eb="60">
      <t>リヨウシャ</t>
    </rPh>
    <rPh sb="61" eb="62">
      <t>コエ</t>
    </rPh>
    <rPh sb="63" eb="65">
      <t>ハンエイ</t>
    </rPh>
    <rPh sb="70" eb="72">
      <t>ウンエイ</t>
    </rPh>
    <rPh sb="73" eb="75">
      <t>スイシン</t>
    </rPh>
    <phoneticPr fontId="16"/>
  </si>
  <si>
    <t>⑦敷地の地価
　国の土地を借り上げています。
⑧設備投資見込額
　今後、老朽化した機器の改修工事のため設備投資を行う見込みです。
⑩企業債残高対料金収入比率
　平成２９年度に公債費の償還が完了しました。</t>
    <rPh sb="1" eb="3">
      <t>シキチ</t>
    </rPh>
    <rPh sb="4" eb="6">
      <t>チカ</t>
    </rPh>
    <rPh sb="8" eb="9">
      <t>クニ</t>
    </rPh>
    <rPh sb="10" eb="12">
      <t>トチ</t>
    </rPh>
    <rPh sb="13" eb="14">
      <t>カ</t>
    </rPh>
    <rPh sb="15" eb="16">
      <t>ア</t>
    </rPh>
    <phoneticPr fontId="16"/>
  </si>
  <si>
    <t>　類似施設平均値を下回っているものの、利用促進策等営業努力が功を奏し稼働率が上昇傾向にあります。</t>
    <rPh sb="1" eb="3">
      <t>ルイジ</t>
    </rPh>
    <rPh sb="3" eb="5">
      <t>シセツ</t>
    </rPh>
    <rPh sb="5" eb="8">
      <t>ヘイキンチ</t>
    </rPh>
    <rPh sb="9" eb="11">
      <t>シタマワ</t>
    </rPh>
    <rPh sb="19" eb="21">
      <t>リヨウ</t>
    </rPh>
    <rPh sb="21" eb="23">
      <t>ソクシン</t>
    </rPh>
    <rPh sb="23" eb="24">
      <t>サク</t>
    </rPh>
    <rPh sb="24" eb="25">
      <t>トウ</t>
    </rPh>
    <rPh sb="25" eb="27">
      <t>エイギョウ</t>
    </rPh>
    <rPh sb="27" eb="29">
      <t>ドリョク</t>
    </rPh>
    <rPh sb="30" eb="31">
      <t>コウ</t>
    </rPh>
    <rPh sb="32" eb="33">
      <t>ソウ</t>
    </rPh>
    <rPh sb="34" eb="36">
      <t>カドウ</t>
    </rPh>
    <rPh sb="36" eb="37">
      <t>リツ</t>
    </rPh>
    <rPh sb="38" eb="40">
      <t>ジョウショウ</t>
    </rPh>
    <rPh sb="40" eb="42">
      <t>ケイコウ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</si>
</sst>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5" fillId="0" borderId="0">
      <alignment vertical="center"/>
    </xf>
    <xf numFmtId="0" fontId="1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5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9" xfId="3" applyFont="1" applyBorder="1" applyAlignment="1" applyProtection="1">
      <alignment horizontal="left" vertical="top" wrapText="1"/>
      <protection locked="0"/>
    </xf>
    <xf numFmtId="0" fontId="6" fillId="0" borderId="0" xfId="3" applyFont="1" applyBorder="1" applyAlignment="1" applyProtection="1">
      <alignment horizontal="left" vertical="top" wrapText="1"/>
      <protection locked="0"/>
    </xf>
    <xf numFmtId="0" fontId="6" fillId="0" borderId="10" xfId="3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6" fillId="0" borderId="11" xfId="3" applyFont="1" applyBorder="1" applyAlignment="1" applyProtection="1">
      <alignment horizontal="left" vertical="top" wrapText="1"/>
      <protection locked="0"/>
    </xf>
    <xf numFmtId="0" fontId="6" fillId="0" borderId="1" xfId="3" applyFont="1" applyBorder="1" applyAlignment="1" applyProtection="1">
      <alignment horizontal="left" vertical="top" wrapText="1"/>
      <protection locked="0"/>
    </xf>
    <xf numFmtId="0" fontId="6" fillId="0" borderId="12" xfId="3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0">
    <cellStyle name="桁区切り" xfId="1" builtinId="6"/>
    <cellStyle name="桁区切り 2" xfId="4"/>
    <cellStyle name="桁区切り 3" xfId="5"/>
    <cellStyle name="桁区切り 3 2" xfId="6"/>
    <cellStyle name="通貨 2" xfId="7"/>
    <cellStyle name="標準" xfId="0" builtinId="0"/>
    <cellStyle name="標準 2" xfId="3"/>
    <cellStyle name="標準 2 2" xfId="8"/>
    <cellStyle name="標準 2 3" xfId="9"/>
    <cellStyle name="標準 2 3 2" xfId="10"/>
    <cellStyle name="標準 2 4" xfId="11"/>
    <cellStyle name="標準 2_【重要】（県）指数表_書式まとめ" xfId="12"/>
    <cellStyle name="標準 3" xfId="13"/>
    <cellStyle name="標準 3 2" xfId="14"/>
    <cellStyle name="標準 3 3" xfId="15"/>
    <cellStyle name="標準 4" xfId="16"/>
    <cellStyle name="標準 5" xfId="17"/>
    <cellStyle name="標準 6" xfId="18"/>
    <cellStyle name="標準 7" xfId="19"/>
    <cellStyle name="標準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55.3</c:v>
                </c:pt>
                <c:pt idx="1">
                  <c:v>58</c:v>
                </c:pt>
                <c:pt idx="2">
                  <c:v>66</c:v>
                </c:pt>
                <c:pt idx="3">
                  <c:v>66.900000000000006</c:v>
                </c:pt>
                <c:pt idx="4">
                  <c:v>68.2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4D-4A78-BCF9-3F08F3263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0259528"/>
        <c:axId val="380259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120.7</c:v>
                </c:pt>
                <c:pt idx="1">
                  <c:v>135.30000000000001</c:v>
                </c:pt>
                <c:pt idx="2">
                  <c:v>133.5</c:v>
                </c:pt>
                <c:pt idx="3">
                  <c:v>136.30000000000001</c:v>
                </c:pt>
                <c:pt idx="4">
                  <c:v>130.9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4D-4A78-BCF9-3F08F3263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259528"/>
        <c:axId val="380259136"/>
      </c:lineChart>
      <c:dateAx>
        <c:axId val="380259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0259136"/>
        <c:crosses val="autoZero"/>
        <c:auto val="1"/>
        <c:lblOffset val="100"/>
        <c:baseTimeUnit val="years"/>
      </c:dateAx>
      <c:valAx>
        <c:axId val="380259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0259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567.70000000000005</c:v>
                </c:pt>
                <c:pt idx="1">
                  <c:v>423.6</c:v>
                </c:pt>
                <c:pt idx="2">
                  <c:v>240.8</c:v>
                </c:pt>
                <c:pt idx="3">
                  <c:v>118.7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07-40F5-A72F-572B9EF2E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0260312"/>
        <c:axId val="380262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192.7</c:v>
                </c:pt>
                <c:pt idx="1">
                  <c:v>141.9</c:v>
                </c:pt>
                <c:pt idx="2">
                  <c:v>181.6</c:v>
                </c:pt>
                <c:pt idx="3">
                  <c:v>148.9</c:v>
                </c:pt>
                <c:pt idx="4">
                  <c:v>135.30000000000001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907-40F5-A72F-572B9EF2E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260312"/>
        <c:axId val="380262664"/>
      </c:lineChart>
      <c:dateAx>
        <c:axId val="380260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0262664"/>
        <c:crosses val="autoZero"/>
        <c:auto val="1"/>
        <c:lblOffset val="100"/>
        <c:baseTimeUnit val="years"/>
      </c:dateAx>
      <c:valAx>
        <c:axId val="380262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02603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1D-493E-ABAB-FF7422A23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376440"/>
        <c:axId val="147368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1D-493E-ABAB-FF7422A23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376440"/>
        <c:axId val="147368992"/>
      </c:lineChart>
      <c:dateAx>
        <c:axId val="147376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368992"/>
        <c:crosses val="autoZero"/>
        <c:auto val="1"/>
        <c:lblOffset val="100"/>
        <c:baseTimeUnit val="years"/>
      </c:dateAx>
      <c:valAx>
        <c:axId val="147368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7376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3D-44C3-A19D-6DD8EB57D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369384"/>
        <c:axId val="147370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3D-44C3-A19D-6DD8EB57D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369384"/>
        <c:axId val="147370168"/>
      </c:lineChart>
      <c:dateAx>
        <c:axId val="147369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370168"/>
        <c:crosses val="autoZero"/>
        <c:auto val="1"/>
        <c:lblOffset val="100"/>
        <c:baseTimeUnit val="years"/>
      </c:dateAx>
      <c:valAx>
        <c:axId val="147370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73693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18-45CB-BB2F-07B8246FA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675464"/>
        <c:axId val="381675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10.4</c:v>
                </c:pt>
                <c:pt idx="1">
                  <c:v>7.6</c:v>
                </c:pt>
                <c:pt idx="2">
                  <c:v>7.1</c:v>
                </c:pt>
                <c:pt idx="3">
                  <c:v>5.5</c:v>
                </c:pt>
                <c:pt idx="4">
                  <c:v>5.2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18-45CB-BB2F-07B8246FA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675464"/>
        <c:axId val="381675072"/>
      </c:lineChart>
      <c:dateAx>
        <c:axId val="381675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1675072"/>
        <c:crosses val="autoZero"/>
        <c:auto val="1"/>
        <c:lblOffset val="100"/>
        <c:baseTimeUnit val="years"/>
      </c:dateAx>
      <c:valAx>
        <c:axId val="381675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16754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D0-4AE9-8B82-61F1CBD01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674288"/>
        <c:axId val="381674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143</c:v>
                </c:pt>
                <c:pt idx="1">
                  <c:v>79</c:v>
                </c:pt>
                <c:pt idx="2">
                  <c:v>56</c:v>
                </c:pt>
                <c:pt idx="3">
                  <c:v>42</c:v>
                </c:pt>
                <c:pt idx="4">
                  <c:v>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D0-4AE9-8B82-61F1CBD01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674288"/>
        <c:axId val="381674680"/>
      </c:lineChart>
      <c:dateAx>
        <c:axId val="381674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1674680"/>
        <c:crosses val="autoZero"/>
        <c:auto val="1"/>
        <c:lblOffset val="100"/>
        <c:baseTimeUnit val="years"/>
      </c:dateAx>
      <c:valAx>
        <c:axId val="381674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816742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157.4</c:v>
                </c:pt>
                <c:pt idx="1">
                  <c:v>160.80000000000001</c:v>
                </c:pt>
                <c:pt idx="2">
                  <c:v>198.5</c:v>
                </c:pt>
                <c:pt idx="3">
                  <c:v>199.3</c:v>
                </c:pt>
                <c:pt idx="4">
                  <c:v>203.2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DA-4DD3-9ACF-278F8253E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565040"/>
        <c:axId val="379566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172.8</c:v>
                </c:pt>
                <c:pt idx="1">
                  <c:v>167.7</c:v>
                </c:pt>
                <c:pt idx="2">
                  <c:v>169.3</c:v>
                </c:pt>
                <c:pt idx="3">
                  <c:v>166.6</c:v>
                </c:pt>
                <c:pt idx="4">
                  <c:v>227.1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DA-4DD3-9ACF-278F8253E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565040"/>
        <c:axId val="379566216"/>
      </c:lineChart>
      <c:dateAx>
        <c:axId val="379565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9566216"/>
        <c:crosses val="autoZero"/>
        <c:auto val="1"/>
        <c:lblOffset val="100"/>
        <c:baseTimeUnit val="years"/>
      </c:dateAx>
      <c:valAx>
        <c:axId val="379566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95650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68.099999999999994</c:v>
                </c:pt>
                <c:pt idx="1">
                  <c:v>71.8</c:v>
                </c:pt>
                <c:pt idx="2">
                  <c:v>72.2</c:v>
                </c:pt>
                <c:pt idx="3">
                  <c:v>71</c:v>
                </c:pt>
                <c:pt idx="4">
                  <c:v>76.400000000000006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D9-4DE3-9A87-7D1008401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564256"/>
        <c:axId val="8705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15.3</c:v>
                </c:pt>
                <c:pt idx="1">
                  <c:v>11.2</c:v>
                </c:pt>
                <c:pt idx="2">
                  <c:v>8</c:v>
                </c:pt>
                <c:pt idx="3">
                  <c:v>13.7</c:v>
                </c:pt>
                <c:pt idx="4">
                  <c:v>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D9-4DE3-9A87-7D1008401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564256"/>
        <c:axId val="8705800"/>
      </c:lineChart>
      <c:dateAx>
        <c:axId val="379564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05800"/>
        <c:crosses val="autoZero"/>
        <c:auto val="1"/>
        <c:lblOffset val="100"/>
        <c:baseTimeUnit val="years"/>
      </c:dateAx>
      <c:valAx>
        <c:axId val="8705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95642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131231</c:v>
                </c:pt>
                <c:pt idx="1">
                  <c:v>140547</c:v>
                </c:pt>
                <c:pt idx="2">
                  <c:v>167490</c:v>
                </c:pt>
                <c:pt idx="3">
                  <c:v>169074</c:v>
                </c:pt>
                <c:pt idx="4">
                  <c:v>182019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0B-434A-BF54-6357674BB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6192"/>
        <c:axId val="8703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19003</c:v>
                </c:pt>
                <c:pt idx="1">
                  <c:v>19615</c:v>
                </c:pt>
                <c:pt idx="2">
                  <c:v>21116</c:v>
                </c:pt>
                <c:pt idx="3">
                  <c:v>20714</c:v>
                </c:pt>
                <c:pt idx="4">
                  <c:v>16622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A0B-434A-BF54-6357674BB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6192"/>
        <c:axId val="8703056"/>
      </c:lineChart>
      <c:dateAx>
        <c:axId val="870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03056"/>
        <c:crosses val="autoZero"/>
        <c:auto val="1"/>
        <c:lblOffset val="100"/>
        <c:baseTimeUnit val="years"/>
      </c:dateAx>
      <c:valAx>
        <c:axId val="8703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7061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70" zoomScaleNormal="70" zoomScaleSheetLayoutView="70" workbookViewId="0"/>
  </sheetViews>
  <sheetFormatPr defaultColWidth="2.6640625" defaultRowHeight="13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>
      <c r="A6" s="2"/>
      <c r="B6" s="81" t="str">
        <f>データ!H6&amp;"　"&amp;データ!I6</f>
        <v>広島県広島市　中央駐車場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Ａ２Ｂ２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13278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138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地下式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21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406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360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2" t="s">
        <v>148</v>
      </c>
      <c r="NE15" s="113"/>
      <c r="NF15" s="113"/>
      <c r="NG15" s="113"/>
      <c r="NH15" s="113"/>
      <c r="NI15" s="113"/>
      <c r="NJ15" s="113"/>
      <c r="NK15" s="113"/>
      <c r="NL15" s="113"/>
      <c r="NM15" s="113"/>
      <c r="NN15" s="113"/>
      <c r="NO15" s="113"/>
      <c r="NP15" s="113"/>
      <c r="NQ15" s="113"/>
      <c r="NR15" s="114"/>
    </row>
    <row r="16" spans="1:382" ht="13.5" customHeight="1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2"/>
      <c r="NE16" s="113"/>
      <c r="NF16" s="113"/>
      <c r="NG16" s="113"/>
      <c r="NH16" s="113"/>
      <c r="NI16" s="113"/>
      <c r="NJ16" s="113"/>
      <c r="NK16" s="113"/>
      <c r="NL16" s="113"/>
      <c r="NM16" s="113"/>
      <c r="NN16" s="113"/>
      <c r="NO16" s="113"/>
      <c r="NP16" s="113"/>
      <c r="NQ16" s="113"/>
      <c r="NR16" s="114"/>
    </row>
    <row r="17" spans="1:382" ht="13.5" customHeight="1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2"/>
      <c r="NE17" s="113"/>
      <c r="NF17" s="113"/>
      <c r="NG17" s="113"/>
      <c r="NH17" s="113"/>
      <c r="NI17" s="113"/>
      <c r="NJ17" s="113"/>
      <c r="NK17" s="113"/>
      <c r="NL17" s="113"/>
      <c r="NM17" s="113"/>
      <c r="NN17" s="113"/>
      <c r="NO17" s="113"/>
      <c r="NP17" s="113"/>
      <c r="NQ17" s="113"/>
      <c r="NR17" s="114"/>
    </row>
    <row r="18" spans="1:382" ht="13.5" customHeight="1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2"/>
      <c r="NE18" s="113"/>
      <c r="NF18" s="113"/>
      <c r="NG18" s="113"/>
      <c r="NH18" s="113"/>
      <c r="NI18" s="113"/>
      <c r="NJ18" s="113"/>
      <c r="NK18" s="113"/>
      <c r="NL18" s="113"/>
      <c r="NM18" s="113"/>
      <c r="NN18" s="113"/>
      <c r="NO18" s="113"/>
      <c r="NP18" s="113"/>
      <c r="NQ18" s="113"/>
      <c r="NR18" s="114"/>
    </row>
    <row r="19" spans="1:382" ht="13.5" customHeight="1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2"/>
      <c r="NE19" s="113"/>
      <c r="NF19" s="113"/>
      <c r="NG19" s="113"/>
      <c r="NH19" s="113"/>
      <c r="NI19" s="113"/>
      <c r="NJ19" s="113"/>
      <c r="NK19" s="113"/>
      <c r="NL19" s="113"/>
      <c r="NM19" s="113"/>
      <c r="NN19" s="113"/>
      <c r="NO19" s="113"/>
      <c r="NP19" s="113"/>
      <c r="NQ19" s="113"/>
      <c r="NR19" s="114"/>
    </row>
    <row r="20" spans="1:382" ht="13.5" customHeight="1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2"/>
      <c r="NE20" s="113"/>
      <c r="NF20" s="113"/>
      <c r="NG20" s="113"/>
      <c r="NH20" s="113"/>
      <c r="NI20" s="113"/>
      <c r="NJ20" s="113"/>
      <c r="NK20" s="113"/>
      <c r="NL20" s="113"/>
      <c r="NM20" s="113"/>
      <c r="NN20" s="113"/>
      <c r="NO20" s="113"/>
      <c r="NP20" s="113"/>
      <c r="NQ20" s="113"/>
      <c r="NR20" s="114"/>
    </row>
    <row r="21" spans="1:382" ht="13.5" customHeight="1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2"/>
      <c r="NE21" s="113"/>
      <c r="NF21" s="113"/>
      <c r="NG21" s="113"/>
      <c r="NH21" s="113"/>
      <c r="NI21" s="113"/>
      <c r="NJ21" s="113"/>
      <c r="NK21" s="113"/>
      <c r="NL21" s="113"/>
      <c r="NM21" s="113"/>
      <c r="NN21" s="113"/>
      <c r="NO21" s="113"/>
      <c r="NP21" s="113"/>
      <c r="NQ21" s="113"/>
      <c r="NR21" s="114"/>
    </row>
    <row r="22" spans="1:382" ht="13.5" customHeight="1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2"/>
      <c r="NE22" s="113"/>
      <c r="NF22" s="113"/>
      <c r="NG22" s="113"/>
      <c r="NH22" s="113"/>
      <c r="NI22" s="113"/>
      <c r="NJ22" s="113"/>
      <c r="NK22" s="113"/>
      <c r="NL22" s="113"/>
      <c r="NM22" s="113"/>
      <c r="NN22" s="113"/>
      <c r="NO22" s="113"/>
      <c r="NP22" s="113"/>
      <c r="NQ22" s="113"/>
      <c r="NR22" s="114"/>
    </row>
    <row r="23" spans="1:382" ht="13.5" customHeight="1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2"/>
      <c r="NE23" s="113"/>
      <c r="NF23" s="113"/>
      <c r="NG23" s="113"/>
      <c r="NH23" s="113"/>
      <c r="NI23" s="113"/>
      <c r="NJ23" s="113"/>
      <c r="NK23" s="113"/>
      <c r="NL23" s="113"/>
      <c r="NM23" s="113"/>
      <c r="NN23" s="113"/>
      <c r="NO23" s="113"/>
      <c r="NP23" s="113"/>
      <c r="NQ23" s="113"/>
      <c r="NR23" s="114"/>
    </row>
    <row r="24" spans="1:382" ht="13.5" customHeight="1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2"/>
      <c r="NE24" s="113"/>
      <c r="NF24" s="113"/>
      <c r="NG24" s="113"/>
      <c r="NH24" s="113"/>
      <c r="NI24" s="113"/>
      <c r="NJ24" s="113"/>
      <c r="NK24" s="113"/>
      <c r="NL24" s="113"/>
      <c r="NM24" s="113"/>
      <c r="NN24" s="113"/>
      <c r="NO24" s="113"/>
      <c r="NP24" s="113"/>
      <c r="NQ24" s="113"/>
      <c r="NR24" s="114"/>
    </row>
    <row r="25" spans="1:382" ht="13.5" customHeight="1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2"/>
      <c r="NE25" s="113"/>
      <c r="NF25" s="113"/>
      <c r="NG25" s="113"/>
      <c r="NH25" s="113"/>
      <c r="NI25" s="113"/>
      <c r="NJ25" s="113"/>
      <c r="NK25" s="113"/>
      <c r="NL25" s="113"/>
      <c r="NM25" s="113"/>
      <c r="NN25" s="113"/>
      <c r="NO25" s="113"/>
      <c r="NP25" s="113"/>
      <c r="NQ25" s="113"/>
      <c r="NR25" s="114"/>
    </row>
    <row r="26" spans="1:382" ht="13.5" customHeight="1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2"/>
      <c r="NE26" s="113"/>
      <c r="NF26" s="113"/>
      <c r="NG26" s="113"/>
      <c r="NH26" s="113"/>
      <c r="NI26" s="113"/>
      <c r="NJ26" s="113"/>
      <c r="NK26" s="113"/>
      <c r="NL26" s="113"/>
      <c r="NM26" s="113"/>
      <c r="NN26" s="113"/>
      <c r="NO26" s="113"/>
      <c r="NP26" s="113"/>
      <c r="NQ26" s="113"/>
      <c r="NR26" s="114"/>
    </row>
    <row r="27" spans="1:382" ht="13.5" customHeight="1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2"/>
      <c r="NE27" s="113"/>
      <c r="NF27" s="113"/>
      <c r="NG27" s="113"/>
      <c r="NH27" s="113"/>
      <c r="NI27" s="113"/>
      <c r="NJ27" s="113"/>
      <c r="NK27" s="113"/>
      <c r="NL27" s="113"/>
      <c r="NM27" s="113"/>
      <c r="NN27" s="113"/>
      <c r="NO27" s="113"/>
      <c r="NP27" s="113"/>
      <c r="NQ27" s="113"/>
      <c r="NR27" s="114"/>
    </row>
    <row r="28" spans="1:382" ht="13.5" customHeight="1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2"/>
      <c r="NE28" s="113"/>
      <c r="NF28" s="113"/>
      <c r="NG28" s="113"/>
      <c r="NH28" s="113"/>
      <c r="NI28" s="113"/>
      <c r="NJ28" s="113"/>
      <c r="NK28" s="113"/>
      <c r="NL28" s="113"/>
      <c r="NM28" s="113"/>
      <c r="NN28" s="113"/>
      <c r="NO28" s="113"/>
      <c r="NP28" s="113"/>
      <c r="NQ28" s="113"/>
      <c r="NR28" s="114"/>
    </row>
    <row r="29" spans="1:382" ht="13.5" customHeight="1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2"/>
      <c r="NE29" s="113"/>
      <c r="NF29" s="113"/>
      <c r="NG29" s="113"/>
      <c r="NH29" s="113"/>
      <c r="NI29" s="113"/>
      <c r="NJ29" s="113"/>
      <c r="NK29" s="113"/>
      <c r="NL29" s="113"/>
      <c r="NM29" s="113"/>
      <c r="NN29" s="113"/>
      <c r="NO29" s="113"/>
      <c r="NP29" s="113"/>
      <c r="NQ29" s="113"/>
      <c r="NR29" s="114"/>
    </row>
    <row r="30" spans="1:382" ht="13.5" customHeight="1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41275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41640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42005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42370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42736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41275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41640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42005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42370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42736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41275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41640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42005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42370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42736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2"/>
      <c r="NE30" s="113"/>
      <c r="NF30" s="113"/>
      <c r="NG30" s="113"/>
      <c r="NH30" s="113"/>
      <c r="NI30" s="113"/>
      <c r="NJ30" s="113"/>
      <c r="NK30" s="113"/>
      <c r="NL30" s="113"/>
      <c r="NM30" s="113"/>
      <c r="NN30" s="113"/>
      <c r="NO30" s="113"/>
      <c r="NP30" s="113"/>
      <c r="NQ30" s="113"/>
      <c r="NR30" s="114"/>
    </row>
    <row r="31" spans="1:382" ht="13.5" customHeight="1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55.3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58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66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66.900000000000006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68.2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157.4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160.80000000000001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198.5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199.3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203.2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120.7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135.30000000000001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133.5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136.30000000000001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130.9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10.4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7.6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7.1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5.5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5.2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172.8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167.7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169.3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166.6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227.1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2" t="s">
        <v>150</v>
      </c>
      <c r="NE32" s="113"/>
      <c r="NF32" s="113"/>
      <c r="NG32" s="113"/>
      <c r="NH32" s="113"/>
      <c r="NI32" s="113"/>
      <c r="NJ32" s="113"/>
      <c r="NK32" s="113"/>
      <c r="NL32" s="113"/>
      <c r="NM32" s="113"/>
      <c r="NN32" s="113"/>
      <c r="NO32" s="113"/>
      <c r="NP32" s="113"/>
      <c r="NQ32" s="113"/>
      <c r="NR32" s="114"/>
    </row>
    <row r="33" spans="1:382" ht="13.5" customHeight="1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2"/>
      <c r="NE33" s="113"/>
      <c r="NF33" s="113"/>
      <c r="NG33" s="113"/>
      <c r="NH33" s="113"/>
      <c r="NI33" s="113"/>
      <c r="NJ33" s="113"/>
      <c r="NK33" s="113"/>
      <c r="NL33" s="113"/>
      <c r="NM33" s="113"/>
      <c r="NN33" s="113"/>
      <c r="NO33" s="113"/>
      <c r="NP33" s="113"/>
      <c r="NQ33" s="113"/>
      <c r="NR33" s="114"/>
    </row>
    <row r="34" spans="1:382" ht="13.5" customHeight="1">
      <c r="A34" s="2"/>
      <c r="B34" s="22"/>
      <c r="C34" s="24"/>
      <c r="D34" s="4"/>
      <c r="E34" s="4"/>
      <c r="F34" s="4"/>
      <c r="G34" s="4"/>
      <c r="H34" s="122" t="s">
        <v>30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24"/>
      <c r="DQ34" s="24"/>
      <c r="DR34" s="24"/>
      <c r="DS34" s="24"/>
      <c r="DT34" s="24"/>
      <c r="DU34" s="24"/>
      <c r="DV34" s="24"/>
      <c r="DW34" s="24"/>
      <c r="DX34" s="24"/>
      <c r="DY34" s="122" t="s">
        <v>31</v>
      </c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24"/>
      <c r="IH34" s="24"/>
      <c r="II34" s="24"/>
      <c r="IJ34" s="25"/>
      <c r="IK34" s="32"/>
      <c r="IL34" s="24"/>
      <c r="IM34" s="24"/>
      <c r="IN34" s="24"/>
      <c r="IO34" s="24"/>
      <c r="IP34" s="122" t="s">
        <v>32</v>
      </c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24"/>
      <c r="MX34" s="24"/>
      <c r="MY34" s="24"/>
      <c r="MZ34" s="24"/>
      <c r="NA34" s="24"/>
      <c r="NB34" s="25"/>
      <c r="NC34" s="2"/>
      <c r="ND34" s="112"/>
      <c r="NE34" s="113"/>
      <c r="NF34" s="113"/>
      <c r="NG34" s="113"/>
      <c r="NH34" s="113"/>
      <c r="NI34" s="113"/>
      <c r="NJ34" s="113"/>
      <c r="NK34" s="113"/>
      <c r="NL34" s="113"/>
      <c r="NM34" s="113"/>
      <c r="NN34" s="113"/>
      <c r="NO34" s="113"/>
      <c r="NP34" s="113"/>
      <c r="NQ34" s="113"/>
      <c r="NR34" s="114"/>
    </row>
    <row r="35" spans="1:382" ht="13.5" customHeight="1">
      <c r="A35" s="2"/>
      <c r="B35" s="22"/>
      <c r="C35" s="24"/>
      <c r="D35" s="4"/>
      <c r="E35" s="4"/>
      <c r="F35" s="4"/>
      <c r="G35" s="4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24"/>
      <c r="DQ35" s="24"/>
      <c r="DR35" s="24"/>
      <c r="DS35" s="24"/>
      <c r="DT35" s="24"/>
      <c r="DU35" s="24"/>
      <c r="DV35" s="24"/>
      <c r="DW35" s="24"/>
      <c r="DX35" s="24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2"/>
      <c r="NE35" s="113"/>
      <c r="NF35" s="113"/>
      <c r="NG35" s="113"/>
      <c r="NH35" s="113"/>
      <c r="NI35" s="113"/>
      <c r="NJ35" s="113"/>
      <c r="NK35" s="113"/>
      <c r="NL35" s="113"/>
      <c r="NM35" s="113"/>
      <c r="NN35" s="113"/>
      <c r="NO35" s="113"/>
      <c r="NP35" s="113"/>
      <c r="NQ35" s="113"/>
      <c r="NR35" s="114"/>
    </row>
    <row r="36" spans="1:382" ht="13.5" customHeight="1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2"/>
      <c r="NE36" s="113"/>
      <c r="NF36" s="113"/>
      <c r="NG36" s="113"/>
      <c r="NH36" s="113"/>
      <c r="NI36" s="113"/>
      <c r="NJ36" s="113"/>
      <c r="NK36" s="113"/>
      <c r="NL36" s="113"/>
      <c r="NM36" s="113"/>
      <c r="NN36" s="113"/>
      <c r="NO36" s="113"/>
      <c r="NP36" s="113"/>
      <c r="NQ36" s="113"/>
      <c r="NR36" s="114"/>
    </row>
    <row r="37" spans="1:382" ht="13.5" customHeight="1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2"/>
      <c r="NE37" s="113"/>
      <c r="NF37" s="113"/>
      <c r="NG37" s="113"/>
      <c r="NH37" s="113"/>
      <c r="NI37" s="113"/>
      <c r="NJ37" s="113"/>
      <c r="NK37" s="113"/>
      <c r="NL37" s="113"/>
      <c r="NM37" s="113"/>
      <c r="NN37" s="113"/>
      <c r="NO37" s="113"/>
      <c r="NP37" s="113"/>
      <c r="NQ37" s="113"/>
      <c r="NR37" s="114"/>
    </row>
    <row r="38" spans="1:382" ht="13.5" customHeight="1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2"/>
      <c r="NE38" s="113"/>
      <c r="NF38" s="113"/>
      <c r="NG38" s="113"/>
      <c r="NH38" s="113"/>
      <c r="NI38" s="113"/>
      <c r="NJ38" s="113"/>
      <c r="NK38" s="113"/>
      <c r="NL38" s="113"/>
      <c r="NM38" s="113"/>
      <c r="NN38" s="113"/>
      <c r="NO38" s="113"/>
      <c r="NP38" s="113"/>
      <c r="NQ38" s="113"/>
      <c r="NR38" s="114"/>
    </row>
    <row r="39" spans="1:382" ht="13.5" customHeight="1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2"/>
      <c r="NE39" s="113"/>
      <c r="NF39" s="113"/>
      <c r="NG39" s="113"/>
      <c r="NH39" s="113"/>
      <c r="NI39" s="113"/>
      <c r="NJ39" s="113"/>
      <c r="NK39" s="113"/>
      <c r="NL39" s="113"/>
      <c r="NM39" s="113"/>
      <c r="NN39" s="113"/>
      <c r="NO39" s="113"/>
      <c r="NP39" s="113"/>
      <c r="NQ39" s="113"/>
      <c r="NR39" s="114"/>
    </row>
    <row r="40" spans="1:382" ht="13.5" customHeight="1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2"/>
      <c r="NE40" s="113"/>
      <c r="NF40" s="113"/>
      <c r="NG40" s="113"/>
      <c r="NH40" s="113"/>
      <c r="NI40" s="113"/>
      <c r="NJ40" s="113"/>
      <c r="NK40" s="113"/>
      <c r="NL40" s="113"/>
      <c r="NM40" s="113"/>
      <c r="NN40" s="113"/>
      <c r="NO40" s="113"/>
      <c r="NP40" s="113"/>
      <c r="NQ40" s="113"/>
      <c r="NR40" s="114"/>
    </row>
    <row r="41" spans="1:382" ht="13.5" customHeight="1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2"/>
      <c r="NE41" s="113"/>
      <c r="NF41" s="113"/>
      <c r="NG41" s="113"/>
      <c r="NH41" s="113"/>
      <c r="NI41" s="113"/>
      <c r="NJ41" s="113"/>
      <c r="NK41" s="113"/>
      <c r="NL41" s="113"/>
      <c r="NM41" s="113"/>
      <c r="NN41" s="113"/>
      <c r="NO41" s="113"/>
      <c r="NP41" s="113"/>
      <c r="NQ41" s="113"/>
      <c r="NR41" s="114"/>
    </row>
    <row r="42" spans="1:382" ht="13.5" customHeight="1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2"/>
      <c r="NE42" s="113"/>
      <c r="NF42" s="113"/>
      <c r="NG42" s="113"/>
      <c r="NH42" s="113"/>
      <c r="NI42" s="113"/>
      <c r="NJ42" s="113"/>
      <c r="NK42" s="113"/>
      <c r="NL42" s="113"/>
      <c r="NM42" s="113"/>
      <c r="NN42" s="113"/>
      <c r="NO42" s="113"/>
      <c r="NP42" s="113"/>
      <c r="NQ42" s="113"/>
      <c r="NR42" s="114"/>
    </row>
    <row r="43" spans="1:382" ht="13.5" customHeight="1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2"/>
      <c r="NE43" s="113"/>
      <c r="NF43" s="113"/>
      <c r="NG43" s="113"/>
      <c r="NH43" s="113"/>
      <c r="NI43" s="113"/>
      <c r="NJ43" s="113"/>
      <c r="NK43" s="113"/>
      <c r="NL43" s="113"/>
      <c r="NM43" s="113"/>
      <c r="NN43" s="113"/>
      <c r="NO43" s="113"/>
      <c r="NP43" s="113"/>
      <c r="NQ43" s="113"/>
      <c r="NR43" s="114"/>
    </row>
    <row r="44" spans="1:382" ht="13.5" customHeight="1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2"/>
      <c r="NE44" s="113"/>
      <c r="NF44" s="113"/>
      <c r="NG44" s="113"/>
      <c r="NH44" s="113"/>
      <c r="NI44" s="113"/>
      <c r="NJ44" s="113"/>
      <c r="NK44" s="113"/>
      <c r="NL44" s="113"/>
      <c r="NM44" s="113"/>
      <c r="NN44" s="113"/>
      <c r="NO44" s="113"/>
      <c r="NP44" s="113"/>
      <c r="NQ44" s="113"/>
      <c r="NR44" s="114"/>
    </row>
    <row r="45" spans="1:382" ht="13.5" customHeight="1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2"/>
      <c r="NE45" s="113"/>
      <c r="NF45" s="113"/>
      <c r="NG45" s="113"/>
      <c r="NH45" s="113"/>
      <c r="NI45" s="113"/>
      <c r="NJ45" s="113"/>
      <c r="NK45" s="113"/>
      <c r="NL45" s="113"/>
      <c r="NM45" s="113"/>
      <c r="NN45" s="113"/>
      <c r="NO45" s="113"/>
      <c r="NP45" s="113"/>
      <c r="NQ45" s="113"/>
      <c r="NR45" s="114"/>
    </row>
    <row r="46" spans="1:382" ht="13.5" customHeight="1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2"/>
      <c r="NE46" s="113"/>
      <c r="NF46" s="113"/>
      <c r="NG46" s="113"/>
      <c r="NH46" s="113"/>
      <c r="NI46" s="113"/>
      <c r="NJ46" s="113"/>
      <c r="NK46" s="113"/>
      <c r="NL46" s="113"/>
      <c r="NM46" s="113"/>
      <c r="NN46" s="113"/>
      <c r="NO46" s="113"/>
      <c r="NP46" s="113"/>
      <c r="NQ46" s="113"/>
      <c r="NR46" s="114"/>
    </row>
    <row r="47" spans="1:382" ht="13.5" customHeight="1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2"/>
      <c r="NE47" s="113"/>
      <c r="NF47" s="113"/>
      <c r="NG47" s="113"/>
      <c r="NH47" s="113"/>
      <c r="NI47" s="113"/>
      <c r="NJ47" s="113"/>
      <c r="NK47" s="113"/>
      <c r="NL47" s="113"/>
      <c r="NM47" s="113"/>
      <c r="NN47" s="113"/>
      <c r="NO47" s="113"/>
      <c r="NP47" s="113"/>
      <c r="NQ47" s="113"/>
      <c r="NR47" s="114"/>
    </row>
    <row r="48" spans="1:382" ht="13.5" customHeight="1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2" t="s">
        <v>151</v>
      </c>
      <c r="NE49" s="113"/>
      <c r="NF49" s="113"/>
      <c r="NG49" s="113"/>
      <c r="NH49" s="113"/>
      <c r="NI49" s="113"/>
      <c r="NJ49" s="113"/>
      <c r="NK49" s="113"/>
      <c r="NL49" s="113"/>
      <c r="NM49" s="113"/>
      <c r="NN49" s="113"/>
      <c r="NO49" s="113"/>
      <c r="NP49" s="113"/>
      <c r="NQ49" s="113"/>
      <c r="NR49" s="114"/>
    </row>
    <row r="50" spans="1:382" ht="13.5" customHeight="1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2"/>
      <c r="NE50" s="113"/>
      <c r="NF50" s="113"/>
      <c r="NG50" s="113"/>
      <c r="NH50" s="113"/>
      <c r="NI50" s="113"/>
      <c r="NJ50" s="113"/>
      <c r="NK50" s="113"/>
      <c r="NL50" s="113"/>
      <c r="NM50" s="113"/>
      <c r="NN50" s="113"/>
      <c r="NO50" s="113"/>
      <c r="NP50" s="113"/>
      <c r="NQ50" s="113"/>
      <c r="NR50" s="114"/>
    </row>
    <row r="51" spans="1:382" ht="13.5" customHeight="1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41275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41640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42005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42370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42736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41275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41640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42005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42370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42736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41275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41640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42005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42370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42736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2"/>
      <c r="NE51" s="113"/>
      <c r="NF51" s="113"/>
      <c r="NG51" s="113"/>
      <c r="NH51" s="113"/>
      <c r="NI51" s="113"/>
      <c r="NJ51" s="113"/>
      <c r="NK51" s="113"/>
      <c r="NL51" s="113"/>
      <c r="NM51" s="113"/>
      <c r="NN51" s="113"/>
      <c r="NO51" s="113"/>
      <c r="NP51" s="113"/>
      <c r="NQ51" s="113"/>
      <c r="NR51" s="114"/>
    </row>
    <row r="52" spans="1:382" ht="13.5" customHeight="1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6">
        <f>データ!AU7</f>
        <v>0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>
        <f>データ!AV7</f>
        <v>0</v>
      </c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>
        <f>データ!AW7</f>
        <v>0</v>
      </c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>
        <f>データ!AX7</f>
        <v>0</v>
      </c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>
        <f>データ!AY7</f>
        <v>0</v>
      </c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68.099999999999994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71.8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72.2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71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76.400000000000006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6">
        <f>データ!BQ7</f>
        <v>131231</v>
      </c>
      <c r="JD52" s="126"/>
      <c r="JE52" s="126"/>
      <c r="JF52" s="126"/>
      <c r="JG52" s="126"/>
      <c r="JH52" s="126"/>
      <c r="JI52" s="126"/>
      <c r="JJ52" s="126"/>
      <c r="JK52" s="126"/>
      <c r="JL52" s="126"/>
      <c r="JM52" s="126"/>
      <c r="JN52" s="126"/>
      <c r="JO52" s="126"/>
      <c r="JP52" s="126"/>
      <c r="JQ52" s="126"/>
      <c r="JR52" s="126"/>
      <c r="JS52" s="126"/>
      <c r="JT52" s="126"/>
      <c r="JU52" s="126"/>
      <c r="JV52" s="126">
        <f>データ!BR7</f>
        <v>140547</v>
      </c>
      <c r="JW52" s="126"/>
      <c r="JX52" s="126"/>
      <c r="JY52" s="126"/>
      <c r="JZ52" s="126"/>
      <c r="KA52" s="126"/>
      <c r="KB52" s="126"/>
      <c r="KC52" s="126"/>
      <c r="KD52" s="126"/>
      <c r="KE52" s="126"/>
      <c r="KF52" s="126"/>
      <c r="KG52" s="126"/>
      <c r="KH52" s="126"/>
      <c r="KI52" s="126"/>
      <c r="KJ52" s="126"/>
      <c r="KK52" s="126"/>
      <c r="KL52" s="126"/>
      <c r="KM52" s="126"/>
      <c r="KN52" s="126"/>
      <c r="KO52" s="126">
        <f>データ!BS7</f>
        <v>167490</v>
      </c>
      <c r="KP52" s="126"/>
      <c r="KQ52" s="126"/>
      <c r="KR52" s="126"/>
      <c r="KS52" s="126"/>
      <c r="KT52" s="126"/>
      <c r="KU52" s="126"/>
      <c r="KV52" s="126"/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>
        <f>データ!BT7</f>
        <v>169074</v>
      </c>
      <c r="LI52" s="126"/>
      <c r="LJ52" s="126"/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/>
      <c r="LY52" s="126"/>
      <c r="LZ52" s="126"/>
      <c r="MA52" s="126">
        <f>データ!BU7</f>
        <v>182019</v>
      </c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/>
      <c r="MM52" s="126"/>
      <c r="MN52" s="126"/>
      <c r="MO52" s="126"/>
      <c r="MP52" s="126"/>
      <c r="MQ52" s="126"/>
      <c r="MR52" s="126"/>
      <c r="MS52" s="12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2"/>
      <c r="NE52" s="113"/>
      <c r="NF52" s="113"/>
      <c r="NG52" s="113"/>
      <c r="NH52" s="113"/>
      <c r="NI52" s="113"/>
      <c r="NJ52" s="113"/>
      <c r="NK52" s="113"/>
      <c r="NL52" s="113"/>
      <c r="NM52" s="113"/>
      <c r="NN52" s="113"/>
      <c r="NO52" s="113"/>
      <c r="NP52" s="113"/>
      <c r="NQ52" s="113"/>
      <c r="NR52" s="114"/>
    </row>
    <row r="53" spans="1:382" ht="13.5" customHeight="1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6">
        <f>データ!AZ7</f>
        <v>143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>
        <f>データ!BA7</f>
        <v>79</v>
      </c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>
        <f>データ!BB7</f>
        <v>56</v>
      </c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>
        <f>データ!BC7</f>
        <v>42</v>
      </c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>
        <f>データ!BD7</f>
        <v>44</v>
      </c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15.3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11.2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8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13.7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7.5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6">
        <f>データ!BV7</f>
        <v>19003</v>
      </c>
      <c r="JD53" s="126"/>
      <c r="JE53" s="126"/>
      <c r="JF53" s="126"/>
      <c r="JG53" s="126"/>
      <c r="JH53" s="126"/>
      <c r="JI53" s="126"/>
      <c r="JJ53" s="126"/>
      <c r="JK53" s="126"/>
      <c r="JL53" s="126"/>
      <c r="JM53" s="126"/>
      <c r="JN53" s="126"/>
      <c r="JO53" s="126"/>
      <c r="JP53" s="126"/>
      <c r="JQ53" s="126"/>
      <c r="JR53" s="126"/>
      <c r="JS53" s="126"/>
      <c r="JT53" s="126"/>
      <c r="JU53" s="126"/>
      <c r="JV53" s="126">
        <f>データ!BW7</f>
        <v>19615</v>
      </c>
      <c r="JW53" s="126"/>
      <c r="JX53" s="126"/>
      <c r="JY53" s="126"/>
      <c r="JZ53" s="126"/>
      <c r="KA53" s="126"/>
      <c r="KB53" s="126"/>
      <c r="KC53" s="126"/>
      <c r="KD53" s="126"/>
      <c r="KE53" s="126"/>
      <c r="KF53" s="126"/>
      <c r="KG53" s="126"/>
      <c r="KH53" s="126"/>
      <c r="KI53" s="126"/>
      <c r="KJ53" s="126"/>
      <c r="KK53" s="126"/>
      <c r="KL53" s="126"/>
      <c r="KM53" s="126"/>
      <c r="KN53" s="126"/>
      <c r="KO53" s="126">
        <f>データ!BX7</f>
        <v>21116</v>
      </c>
      <c r="KP53" s="126"/>
      <c r="KQ53" s="126"/>
      <c r="KR53" s="126"/>
      <c r="KS53" s="126"/>
      <c r="KT53" s="126"/>
      <c r="KU53" s="126"/>
      <c r="KV53" s="126"/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>
        <f>データ!BY7</f>
        <v>20714</v>
      </c>
      <c r="LI53" s="126"/>
      <c r="LJ53" s="126"/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/>
      <c r="LY53" s="126"/>
      <c r="LZ53" s="126"/>
      <c r="MA53" s="126">
        <f>データ!BZ7</f>
        <v>16622</v>
      </c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/>
      <c r="MM53" s="126"/>
      <c r="MN53" s="126"/>
      <c r="MO53" s="126"/>
      <c r="MP53" s="126"/>
      <c r="MQ53" s="126"/>
      <c r="MR53" s="126"/>
      <c r="MS53" s="12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2"/>
      <c r="NE53" s="113"/>
      <c r="NF53" s="113"/>
      <c r="NG53" s="113"/>
      <c r="NH53" s="113"/>
      <c r="NI53" s="113"/>
      <c r="NJ53" s="113"/>
      <c r="NK53" s="113"/>
      <c r="NL53" s="113"/>
      <c r="NM53" s="113"/>
      <c r="NN53" s="113"/>
      <c r="NO53" s="113"/>
      <c r="NP53" s="113"/>
      <c r="NQ53" s="113"/>
      <c r="NR53" s="114"/>
    </row>
    <row r="54" spans="1:382" ht="13.5" customHeight="1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2"/>
      <c r="NE54" s="113"/>
      <c r="NF54" s="113"/>
      <c r="NG54" s="113"/>
      <c r="NH54" s="113"/>
      <c r="NI54" s="113"/>
      <c r="NJ54" s="113"/>
      <c r="NK54" s="113"/>
      <c r="NL54" s="113"/>
      <c r="NM54" s="113"/>
      <c r="NN54" s="113"/>
      <c r="NO54" s="113"/>
      <c r="NP54" s="113"/>
      <c r="NQ54" s="113"/>
      <c r="NR54" s="114"/>
    </row>
    <row r="55" spans="1:382" ht="13.5" customHeight="1">
      <c r="A55" s="2"/>
      <c r="B55" s="22"/>
      <c r="C55" s="24"/>
      <c r="D55" s="4"/>
      <c r="E55" s="4"/>
      <c r="F55" s="4"/>
      <c r="G55" s="4"/>
      <c r="H55" s="122" t="s">
        <v>34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24"/>
      <c r="DQ55" s="24"/>
      <c r="DR55" s="24"/>
      <c r="DS55" s="24"/>
      <c r="DT55" s="24"/>
      <c r="DU55" s="24"/>
      <c r="DV55" s="24"/>
      <c r="DW55" s="24"/>
      <c r="DX55" s="24"/>
      <c r="DY55" s="122" t="s">
        <v>35</v>
      </c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24"/>
      <c r="IH55" s="24"/>
      <c r="II55" s="24"/>
      <c r="IJ55" s="24"/>
      <c r="IK55" s="24"/>
      <c r="IL55" s="24"/>
      <c r="IM55" s="24"/>
      <c r="IN55" s="24"/>
      <c r="IO55" s="24"/>
      <c r="IP55" s="122" t="s">
        <v>36</v>
      </c>
      <c r="IQ55" s="122"/>
      <c r="IR55" s="122"/>
      <c r="IS55" s="122"/>
      <c r="IT55" s="122"/>
      <c r="IU55" s="122"/>
      <c r="IV55" s="122"/>
      <c r="IW55" s="122"/>
      <c r="IX55" s="122"/>
      <c r="IY55" s="122"/>
      <c r="IZ55" s="122"/>
      <c r="JA55" s="122"/>
      <c r="JB55" s="122"/>
      <c r="JC55" s="122"/>
      <c r="JD55" s="122"/>
      <c r="JE55" s="122"/>
      <c r="JF55" s="122"/>
      <c r="JG55" s="122"/>
      <c r="JH55" s="122"/>
      <c r="JI55" s="122"/>
      <c r="JJ55" s="122"/>
      <c r="JK55" s="122"/>
      <c r="JL55" s="122"/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2"/>
      <c r="KF55" s="122"/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2"/>
      <c r="KZ55" s="122"/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2"/>
      <c r="LT55" s="122"/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2"/>
      <c r="MN55" s="122"/>
      <c r="MO55" s="122"/>
      <c r="MP55" s="122"/>
      <c r="MQ55" s="122"/>
      <c r="MR55" s="122"/>
      <c r="MS55" s="122"/>
      <c r="MT55" s="122"/>
      <c r="MU55" s="122"/>
      <c r="MV55" s="122"/>
      <c r="MW55" s="4"/>
      <c r="MX55" s="4"/>
      <c r="MY55" s="4"/>
      <c r="MZ55" s="24"/>
      <c r="NA55" s="24"/>
      <c r="NB55" s="23"/>
      <c r="NC55" s="2"/>
      <c r="ND55" s="112"/>
      <c r="NE55" s="113"/>
      <c r="NF55" s="113"/>
      <c r="NG55" s="113"/>
      <c r="NH55" s="113"/>
      <c r="NI55" s="113"/>
      <c r="NJ55" s="113"/>
      <c r="NK55" s="113"/>
      <c r="NL55" s="113"/>
      <c r="NM55" s="113"/>
      <c r="NN55" s="113"/>
      <c r="NO55" s="113"/>
      <c r="NP55" s="113"/>
      <c r="NQ55" s="113"/>
      <c r="NR55" s="114"/>
    </row>
    <row r="56" spans="1:382" ht="13.5" customHeight="1">
      <c r="A56" s="2"/>
      <c r="B56" s="22"/>
      <c r="C56" s="24"/>
      <c r="D56" s="4"/>
      <c r="E56" s="4"/>
      <c r="F56" s="4"/>
      <c r="G56" s="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24"/>
      <c r="DQ56" s="24"/>
      <c r="DR56" s="24"/>
      <c r="DS56" s="24"/>
      <c r="DT56" s="24"/>
      <c r="DU56" s="24"/>
      <c r="DV56" s="24"/>
      <c r="DW56" s="24"/>
      <c r="DX56" s="24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24"/>
      <c r="IH56" s="24"/>
      <c r="II56" s="24"/>
      <c r="IJ56" s="24"/>
      <c r="IK56" s="24"/>
      <c r="IL56" s="24"/>
      <c r="IM56" s="24"/>
      <c r="IN56" s="24"/>
      <c r="IO56" s="24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  <c r="IZ56" s="122"/>
      <c r="JA56" s="122"/>
      <c r="JB56" s="122"/>
      <c r="JC56" s="122"/>
      <c r="JD56" s="122"/>
      <c r="JE56" s="122"/>
      <c r="JF56" s="122"/>
      <c r="JG56" s="122"/>
      <c r="JH56" s="122"/>
      <c r="JI56" s="122"/>
      <c r="JJ56" s="122"/>
      <c r="JK56" s="122"/>
      <c r="JL56" s="122"/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2"/>
      <c r="KF56" s="122"/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2"/>
      <c r="KZ56" s="122"/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2"/>
      <c r="LT56" s="122"/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2"/>
      <c r="MN56" s="122"/>
      <c r="MO56" s="122"/>
      <c r="MP56" s="122"/>
      <c r="MQ56" s="122"/>
      <c r="MR56" s="122"/>
      <c r="MS56" s="122"/>
      <c r="MT56" s="122"/>
      <c r="MU56" s="122"/>
      <c r="MV56" s="122"/>
      <c r="MW56" s="4"/>
      <c r="MX56" s="4"/>
      <c r="MY56" s="4"/>
      <c r="MZ56" s="24"/>
      <c r="NA56" s="24"/>
      <c r="NB56" s="23"/>
      <c r="NC56" s="2"/>
      <c r="ND56" s="112"/>
      <c r="NE56" s="113"/>
      <c r="NF56" s="113"/>
      <c r="NG56" s="113"/>
      <c r="NH56" s="113"/>
      <c r="NI56" s="113"/>
      <c r="NJ56" s="113"/>
      <c r="NK56" s="113"/>
      <c r="NL56" s="113"/>
      <c r="NM56" s="113"/>
      <c r="NN56" s="113"/>
      <c r="NO56" s="113"/>
      <c r="NP56" s="113"/>
      <c r="NQ56" s="113"/>
      <c r="NR56" s="114"/>
    </row>
    <row r="57" spans="1:382" ht="13.5" customHeight="1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2"/>
      <c r="NE57" s="113"/>
      <c r="NF57" s="113"/>
      <c r="NG57" s="113"/>
      <c r="NH57" s="113"/>
      <c r="NI57" s="113"/>
      <c r="NJ57" s="113"/>
      <c r="NK57" s="113"/>
      <c r="NL57" s="113"/>
      <c r="NM57" s="113"/>
      <c r="NN57" s="113"/>
      <c r="NO57" s="113"/>
      <c r="NP57" s="113"/>
      <c r="NQ57" s="113"/>
      <c r="NR57" s="114"/>
    </row>
    <row r="58" spans="1:382" ht="13.5" customHeight="1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2"/>
      <c r="NE58" s="113"/>
      <c r="NF58" s="113"/>
      <c r="NG58" s="113"/>
      <c r="NH58" s="113"/>
      <c r="NI58" s="113"/>
      <c r="NJ58" s="113"/>
      <c r="NK58" s="113"/>
      <c r="NL58" s="113"/>
      <c r="NM58" s="113"/>
      <c r="NN58" s="113"/>
      <c r="NO58" s="113"/>
      <c r="NP58" s="113"/>
      <c r="NQ58" s="113"/>
      <c r="NR58" s="114"/>
    </row>
    <row r="59" spans="1:382" ht="13.5" customHeight="1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2"/>
      <c r="NE59" s="113"/>
      <c r="NF59" s="113"/>
      <c r="NG59" s="113"/>
      <c r="NH59" s="113"/>
      <c r="NI59" s="113"/>
      <c r="NJ59" s="113"/>
      <c r="NK59" s="113"/>
      <c r="NL59" s="113"/>
      <c r="NM59" s="113"/>
      <c r="NN59" s="113"/>
      <c r="NO59" s="113"/>
      <c r="NP59" s="113"/>
      <c r="NQ59" s="113"/>
      <c r="NR59" s="114"/>
    </row>
    <row r="60" spans="1:382" ht="13.5" customHeight="1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2"/>
      <c r="NE60" s="113"/>
      <c r="NF60" s="113"/>
      <c r="NG60" s="113"/>
      <c r="NH60" s="113"/>
      <c r="NI60" s="113"/>
      <c r="NJ60" s="113"/>
      <c r="NK60" s="113"/>
      <c r="NL60" s="113"/>
      <c r="NM60" s="113"/>
      <c r="NN60" s="113"/>
      <c r="NO60" s="113"/>
      <c r="NP60" s="113"/>
      <c r="NQ60" s="113"/>
      <c r="NR60" s="114"/>
    </row>
    <row r="61" spans="1:382" ht="13.5" customHeight="1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2"/>
      <c r="NE61" s="113"/>
      <c r="NF61" s="113"/>
      <c r="NG61" s="113"/>
      <c r="NH61" s="113"/>
      <c r="NI61" s="113"/>
      <c r="NJ61" s="113"/>
      <c r="NK61" s="113"/>
      <c r="NL61" s="113"/>
      <c r="NM61" s="113"/>
      <c r="NN61" s="113"/>
      <c r="NO61" s="113"/>
      <c r="NP61" s="113"/>
      <c r="NQ61" s="113"/>
      <c r="NR61" s="114"/>
    </row>
    <row r="62" spans="1:382" ht="13.5" customHeight="1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2"/>
      <c r="NE62" s="113"/>
      <c r="NF62" s="113"/>
      <c r="NG62" s="113"/>
      <c r="NH62" s="113"/>
      <c r="NI62" s="113"/>
      <c r="NJ62" s="113"/>
      <c r="NK62" s="113"/>
      <c r="NL62" s="113"/>
      <c r="NM62" s="113"/>
      <c r="NN62" s="113"/>
      <c r="NO62" s="113"/>
      <c r="NP62" s="113"/>
      <c r="NQ62" s="113"/>
      <c r="NR62" s="114"/>
    </row>
    <row r="63" spans="1:382" ht="13.5" customHeight="1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7" t="s">
        <v>38</v>
      </c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2"/>
      <c r="NE63" s="113"/>
      <c r="NF63" s="113"/>
      <c r="NG63" s="113"/>
      <c r="NH63" s="113"/>
      <c r="NI63" s="113"/>
      <c r="NJ63" s="113"/>
      <c r="NK63" s="113"/>
      <c r="NL63" s="113"/>
      <c r="NM63" s="113"/>
      <c r="NN63" s="113"/>
      <c r="NO63" s="113"/>
      <c r="NP63" s="113"/>
      <c r="NQ63" s="113"/>
      <c r="NR63" s="114"/>
    </row>
    <row r="64" spans="1:382" ht="13.5" customHeight="1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3"/>
      <c r="NE64" s="124"/>
      <c r="NF64" s="124"/>
      <c r="NG64" s="124"/>
      <c r="NH64" s="124"/>
      <c r="NI64" s="124"/>
      <c r="NJ64" s="124"/>
      <c r="NK64" s="124"/>
      <c r="NL64" s="124"/>
      <c r="NM64" s="124"/>
      <c r="NN64" s="124"/>
      <c r="NO64" s="124"/>
      <c r="NP64" s="124"/>
      <c r="NQ64" s="124"/>
      <c r="NR64" s="125"/>
    </row>
    <row r="65" spans="1:382" ht="13.5" customHeight="1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2" t="s">
        <v>149</v>
      </c>
      <c r="NE66" s="113"/>
      <c r="NF66" s="113"/>
      <c r="NG66" s="113"/>
      <c r="NH66" s="113"/>
      <c r="NI66" s="113"/>
      <c r="NJ66" s="113"/>
      <c r="NK66" s="113"/>
      <c r="NL66" s="113"/>
      <c r="NM66" s="113"/>
      <c r="NN66" s="113"/>
      <c r="NO66" s="113"/>
      <c r="NP66" s="113"/>
      <c r="NQ66" s="113"/>
      <c r="NR66" s="114"/>
    </row>
    <row r="67" spans="1:382" ht="13.5" customHeight="1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8">
        <f>データ!CM7</f>
        <v>0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2"/>
      <c r="NE67" s="113"/>
      <c r="NF67" s="113"/>
      <c r="NG67" s="113"/>
      <c r="NH67" s="113"/>
      <c r="NI67" s="113"/>
      <c r="NJ67" s="113"/>
      <c r="NK67" s="113"/>
      <c r="NL67" s="113"/>
      <c r="NM67" s="113"/>
      <c r="NN67" s="113"/>
      <c r="NO67" s="113"/>
      <c r="NP67" s="113"/>
      <c r="NQ67" s="113"/>
      <c r="NR67" s="114"/>
    </row>
    <row r="68" spans="1:382" ht="13.5" customHeight="1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2"/>
      <c r="NE68" s="113"/>
      <c r="NF68" s="113"/>
      <c r="NG68" s="113"/>
      <c r="NH68" s="113"/>
      <c r="NI68" s="113"/>
      <c r="NJ68" s="113"/>
      <c r="NK68" s="113"/>
      <c r="NL68" s="113"/>
      <c r="NM68" s="113"/>
      <c r="NN68" s="113"/>
      <c r="NO68" s="113"/>
      <c r="NP68" s="113"/>
      <c r="NQ68" s="113"/>
      <c r="NR68" s="114"/>
    </row>
    <row r="69" spans="1:382" ht="13.5" customHeight="1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2"/>
      <c r="NE69" s="113"/>
      <c r="NF69" s="113"/>
      <c r="NG69" s="113"/>
      <c r="NH69" s="113"/>
      <c r="NI69" s="113"/>
      <c r="NJ69" s="113"/>
      <c r="NK69" s="113"/>
      <c r="NL69" s="113"/>
      <c r="NM69" s="113"/>
      <c r="NN69" s="113"/>
      <c r="NO69" s="113"/>
      <c r="NP69" s="113"/>
      <c r="NQ69" s="113"/>
      <c r="NR69" s="114"/>
    </row>
    <row r="70" spans="1:382" ht="13.5" customHeight="1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2"/>
      <c r="NE70" s="113"/>
      <c r="NF70" s="113"/>
      <c r="NG70" s="113"/>
      <c r="NH70" s="113"/>
      <c r="NI70" s="113"/>
      <c r="NJ70" s="113"/>
      <c r="NK70" s="113"/>
      <c r="NL70" s="113"/>
      <c r="NM70" s="113"/>
      <c r="NN70" s="113"/>
      <c r="NO70" s="113"/>
      <c r="NP70" s="113"/>
      <c r="NQ70" s="113"/>
      <c r="NR70" s="114"/>
    </row>
    <row r="71" spans="1:382" ht="13.5" customHeight="1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2"/>
      <c r="NE71" s="113"/>
      <c r="NF71" s="113"/>
      <c r="NG71" s="113"/>
      <c r="NH71" s="113"/>
      <c r="NI71" s="113"/>
      <c r="NJ71" s="113"/>
      <c r="NK71" s="113"/>
      <c r="NL71" s="113"/>
      <c r="NM71" s="113"/>
      <c r="NN71" s="113"/>
      <c r="NO71" s="113"/>
      <c r="NP71" s="113"/>
      <c r="NQ71" s="113"/>
      <c r="NR71" s="114"/>
    </row>
    <row r="72" spans="1:382" ht="13.5" customHeight="1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7" t="s">
        <v>40</v>
      </c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2"/>
      <c r="NE72" s="113"/>
      <c r="NF72" s="113"/>
      <c r="NG72" s="113"/>
      <c r="NH72" s="113"/>
      <c r="NI72" s="113"/>
      <c r="NJ72" s="113"/>
      <c r="NK72" s="113"/>
      <c r="NL72" s="113"/>
      <c r="NM72" s="113"/>
      <c r="NN72" s="113"/>
      <c r="NO72" s="113"/>
      <c r="NP72" s="113"/>
      <c r="NQ72" s="113"/>
      <c r="NR72" s="114"/>
    </row>
    <row r="73" spans="1:382" ht="13.5" customHeight="1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2"/>
      <c r="NE73" s="113"/>
      <c r="NF73" s="113"/>
      <c r="NG73" s="113"/>
      <c r="NH73" s="113"/>
      <c r="NI73" s="113"/>
      <c r="NJ73" s="113"/>
      <c r="NK73" s="113"/>
      <c r="NL73" s="113"/>
      <c r="NM73" s="113"/>
      <c r="NN73" s="113"/>
      <c r="NO73" s="113"/>
      <c r="NP73" s="113"/>
      <c r="NQ73" s="113"/>
      <c r="NR73" s="114"/>
    </row>
    <row r="74" spans="1:382" ht="13.5" customHeight="1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2"/>
      <c r="NE74" s="113"/>
      <c r="NF74" s="113"/>
      <c r="NG74" s="113"/>
      <c r="NH74" s="113"/>
      <c r="NI74" s="113"/>
      <c r="NJ74" s="113"/>
      <c r="NK74" s="113"/>
      <c r="NL74" s="113"/>
      <c r="NM74" s="113"/>
      <c r="NN74" s="113"/>
      <c r="NO74" s="113"/>
      <c r="NP74" s="113"/>
      <c r="NQ74" s="113"/>
      <c r="NR74" s="114"/>
    </row>
    <row r="75" spans="1:382" ht="13.5" customHeight="1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2"/>
      <c r="NE75" s="113"/>
      <c r="NF75" s="113"/>
      <c r="NG75" s="113"/>
      <c r="NH75" s="113"/>
      <c r="NI75" s="113"/>
      <c r="NJ75" s="113"/>
      <c r="NK75" s="113"/>
      <c r="NL75" s="113"/>
      <c r="NM75" s="113"/>
      <c r="NN75" s="113"/>
      <c r="NO75" s="113"/>
      <c r="NP75" s="113"/>
      <c r="NQ75" s="113"/>
      <c r="NR75" s="114"/>
    </row>
    <row r="76" spans="1:382" ht="13.5" customHeight="1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7">
        <f>データ!$B$11</f>
        <v>41275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>
        <f>データ!$C$11</f>
        <v>41640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>
        <f>データ!$D$11</f>
        <v>42005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>
        <f>データ!$E$11</f>
        <v>42370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>
        <f>データ!$F$11</f>
        <v>42736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4"/>
      <c r="CP76" s="4"/>
      <c r="CQ76" s="4"/>
      <c r="CR76" s="4"/>
      <c r="CS76" s="4"/>
      <c r="CT76" s="4"/>
      <c r="CU76" s="4"/>
      <c r="CV76" s="128">
        <f>データ!CN7</f>
        <v>50507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7">
        <f>データ!$B$11</f>
        <v>41275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>
        <f>データ!$C$11</f>
        <v>41640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>
        <f>データ!$D$11</f>
        <v>42005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>
        <f>データ!$E$11</f>
        <v>42370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>
        <f>データ!$F$11</f>
        <v>42736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7">
        <f>データ!$B$11</f>
        <v>41275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>
        <f>データ!$C$11</f>
        <v>41640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>
        <f>データ!$D$11</f>
        <v>42005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>
        <f>データ!$E$11</f>
        <v>42370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>
        <f>データ!$F$11</f>
        <v>42736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4"/>
      <c r="MY76" s="4"/>
      <c r="MZ76" s="4"/>
      <c r="NA76" s="4"/>
      <c r="NB76" s="4"/>
      <c r="NC76" s="44"/>
      <c r="ND76" s="112"/>
      <c r="NE76" s="113"/>
      <c r="NF76" s="113"/>
      <c r="NG76" s="113"/>
      <c r="NH76" s="113"/>
      <c r="NI76" s="113"/>
      <c r="NJ76" s="113"/>
      <c r="NK76" s="113"/>
      <c r="NL76" s="113"/>
      <c r="NM76" s="113"/>
      <c r="NN76" s="113"/>
      <c r="NO76" s="113"/>
      <c r="NP76" s="113"/>
      <c r="NQ76" s="113"/>
      <c r="NR76" s="114"/>
    </row>
    <row r="77" spans="1:382" ht="13.5" customHeight="1">
      <c r="A77" s="2"/>
      <c r="B77" s="22"/>
      <c r="C77" s="4"/>
      <c r="D77" s="4"/>
      <c r="E77" s="4"/>
      <c r="F77" s="4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4"/>
      <c r="FZ77" s="4"/>
      <c r="GA77" s="4"/>
      <c r="GB77" s="4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9">
        <f>データ!CZ7</f>
        <v>567.70000000000005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423.6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240.8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118.7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2"/>
      <c r="NE77" s="113"/>
      <c r="NF77" s="113"/>
      <c r="NG77" s="113"/>
      <c r="NH77" s="113"/>
      <c r="NI77" s="113"/>
      <c r="NJ77" s="113"/>
      <c r="NK77" s="113"/>
      <c r="NL77" s="113"/>
      <c r="NM77" s="113"/>
      <c r="NN77" s="113"/>
      <c r="NO77" s="113"/>
      <c r="NP77" s="113"/>
      <c r="NQ77" s="113"/>
      <c r="NR77" s="114"/>
    </row>
    <row r="78" spans="1:382" ht="13.5" customHeight="1">
      <c r="A78" s="2"/>
      <c r="B78" s="22"/>
      <c r="C78" s="4"/>
      <c r="D78" s="4"/>
      <c r="E78" s="4"/>
      <c r="F78" s="4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4"/>
      <c r="FZ78" s="4"/>
      <c r="GA78" s="4"/>
      <c r="GB78" s="4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9">
        <f>データ!DE7</f>
        <v>192.7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141.9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181.6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148.9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135.30000000000001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2"/>
      <c r="NE78" s="113"/>
      <c r="NF78" s="113"/>
      <c r="NG78" s="113"/>
      <c r="NH78" s="113"/>
      <c r="NI78" s="113"/>
      <c r="NJ78" s="113"/>
      <c r="NK78" s="113"/>
      <c r="NL78" s="113"/>
      <c r="NM78" s="113"/>
      <c r="NN78" s="113"/>
      <c r="NO78" s="113"/>
      <c r="NP78" s="113"/>
      <c r="NQ78" s="113"/>
      <c r="NR78" s="114"/>
    </row>
    <row r="79" spans="1:382" ht="13.5" customHeight="1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2"/>
      <c r="NE79" s="113"/>
      <c r="NF79" s="113"/>
      <c r="NG79" s="113"/>
      <c r="NH79" s="113"/>
      <c r="NI79" s="113"/>
      <c r="NJ79" s="113"/>
      <c r="NK79" s="113"/>
      <c r="NL79" s="113"/>
      <c r="NM79" s="113"/>
      <c r="NN79" s="113"/>
      <c r="NO79" s="113"/>
      <c r="NP79" s="113"/>
      <c r="NQ79" s="113"/>
      <c r="NR79" s="114"/>
    </row>
    <row r="80" spans="1:382" ht="13.5" customHeight="1">
      <c r="A80" s="2"/>
      <c r="B80" s="22"/>
      <c r="C80" s="24"/>
      <c r="D80" s="4"/>
      <c r="E80" s="4"/>
      <c r="F80" s="4"/>
      <c r="G80" s="4"/>
      <c r="H80" s="122" t="s">
        <v>41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2" t="s">
        <v>42</v>
      </c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  <c r="IZ80" s="122"/>
      <c r="JA80" s="122"/>
      <c r="JB80" s="122"/>
      <c r="JC80" s="122"/>
      <c r="JD80" s="122"/>
      <c r="JE80" s="122"/>
      <c r="JF80" s="122"/>
      <c r="JG80" s="122"/>
      <c r="JH80" s="122"/>
      <c r="JI80" s="122"/>
      <c r="JJ80" s="122"/>
      <c r="JK80" s="122"/>
      <c r="JL80" s="122"/>
      <c r="JM80" s="4"/>
      <c r="JN80" s="4"/>
      <c r="JO80" s="4"/>
      <c r="JP80" s="122" t="s">
        <v>43</v>
      </c>
      <c r="JQ80" s="122"/>
      <c r="JR80" s="122"/>
      <c r="JS80" s="122"/>
      <c r="JT80" s="122"/>
      <c r="JU80" s="122"/>
      <c r="JV80" s="122"/>
      <c r="JW80" s="122"/>
      <c r="JX80" s="122"/>
      <c r="JY80" s="122"/>
      <c r="JZ80" s="122"/>
      <c r="KA80" s="122"/>
      <c r="KB80" s="122"/>
      <c r="KC80" s="122"/>
      <c r="KD80" s="122"/>
      <c r="KE80" s="122"/>
      <c r="KF80" s="122"/>
      <c r="KG80" s="122"/>
      <c r="KH80" s="122"/>
      <c r="KI80" s="122"/>
      <c r="KJ80" s="122"/>
      <c r="KK80" s="122"/>
      <c r="KL80" s="122"/>
      <c r="KM80" s="122"/>
      <c r="KN80" s="122"/>
      <c r="KO80" s="122"/>
      <c r="KP80" s="122"/>
      <c r="KQ80" s="122"/>
      <c r="KR80" s="122"/>
      <c r="KS80" s="122"/>
      <c r="KT80" s="122"/>
      <c r="KU80" s="122"/>
      <c r="KV80" s="122"/>
      <c r="KW80" s="122"/>
      <c r="KX80" s="122"/>
      <c r="KY80" s="122"/>
      <c r="KZ80" s="122"/>
      <c r="LA80" s="122"/>
      <c r="LB80" s="122"/>
      <c r="LC80" s="122"/>
      <c r="LD80" s="122"/>
      <c r="LE80" s="122"/>
      <c r="LF80" s="122"/>
      <c r="LG80" s="122"/>
      <c r="LH80" s="122"/>
      <c r="LI80" s="122"/>
      <c r="LJ80" s="122"/>
      <c r="LK80" s="122"/>
      <c r="LL80" s="122"/>
      <c r="LM80" s="122"/>
      <c r="LN80" s="122"/>
      <c r="LO80" s="122"/>
      <c r="LP80" s="122"/>
      <c r="LQ80" s="122"/>
      <c r="LR80" s="122"/>
      <c r="LS80" s="122"/>
      <c r="LT80" s="122"/>
      <c r="LU80" s="122"/>
      <c r="LV80" s="122"/>
      <c r="LW80" s="122"/>
      <c r="LX80" s="122"/>
      <c r="LY80" s="122"/>
      <c r="LZ80" s="122"/>
      <c r="MA80" s="122"/>
      <c r="MB80" s="122"/>
      <c r="MC80" s="122"/>
      <c r="MD80" s="122"/>
      <c r="ME80" s="122"/>
      <c r="MF80" s="122"/>
      <c r="MG80" s="122"/>
      <c r="MH80" s="122"/>
      <c r="MI80" s="122"/>
      <c r="MJ80" s="122"/>
      <c r="MK80" s="122"/>
      <c r="ML80" s="122"/>
      <c r="MM80" s="122"/>
      <c r="MN80" s="122"/>
      <c r="MO80" s="122"/>
      <c r="MP80" s="122"/>
      <c r="MQ80" s="122"/>
      <c r="MR80" s="122"/>
      <c r="MS80" s="122"/>
      <c r="MT80" s="122"/>
      <c r="MU80" s="122"/>
      <c r="MV80" s="122"/>
      <c r="MW80" s="122"/>
      <c r="MX80" s="122"/>
      <c r="MY80" s="122"/>
      <c r="MZ80" s="24"/>
      <c r="NA80" s="24"/>
      <c r="NB80" s="23"/>
      <c r="NC80" s="2"/>
      <c r="ND80" s="112"/>
      <c r="NE80" s="113"/>
      <c r="NF80" s="113"/>
      <c r="NG80" s="113"/>
      <c r="NH80" s="113"/>
      <c r="NI80" s="113"/>
      <c r="NJ80" s="113"/>
      <c r="NK80" s="113"/>
      <c r="NL80" s="113"/>
      <c r="NM80" s="113"/>
      <c r="NN80" s="113"/>
      <c r="NO80" s="113"/>
      <c r="NP80" s="113"/>
      <c r="NQ80" s="113"/>
      <c r="NR80" s="114"/>
    </row>
    <row r="81" spans="1:382" ht="13.5" customHeight="1">
      <c r="A81" s="2"/>
      <c r="B81" s="22"/>
      <c r="C81" s="24"/>
      <c r="D81" s="4"/>
      <c r="E81" s="4"/>
      <c r="F81" s="4"/>
      <c r="G81" s="4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4"/>
      <c r="JN81" s="4"/>
      <c r="JO81" s="4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  <c r="LN81" s="122"/>
      <c r="LO81" s="122"/>
      <c r="LP81" s="122"/>
      <c r="LQ81" s="122"/>
      <c r="LR81" s="122"/>
      <c r="LS81" s="122"/>
      <c r="LT81" s="122"/>
      <c r="LU81" s="122"/>
      <c r="LV81" s="122"/>
      <c r="LW81" s="122"/>
      <c r="LX81" s="122"/>
      <c r="LY81" s="122"/>
      <c r="LZ81" s="122"/>
      <c r="MA81" s="122"/>
      <c r="MB81" s="122"/>
      <c r="MC81" s="122"/>
      <c r="MD81" s="122"/>
      <c r="ME81" s="122"/>
      <c r="MF81" s="122"/>
      <c r="MG81" s="122"/>
      <c r="MH81" s="122"/>
      <c r="MI81" s="122"/>
      <c r="MJ81" s="122"/>
      <c r="MK81" s="122"/>
      <c r="ML81" s="122"/>
      <c r="MM81" s="122"/>
      <c r="MN81" s="122"/>
      <c r="MO81" s="122"/>
      <c r="MP81" s="122"/>
      <c r="MQ81" s="122"/>
      <c r="MR81" s="122"/>
      <c r="MS81" s="122"/>
      <c r="MT81" s="122"/>
      <c r="MU81" s="122"/>
      <c r="MV81" s="122"/>
      <c r="MW81" s="122"/>
      <c r="MX81" s="122"/>
      <c r="MY81" s="122"/>
      <c r="MZ81" s="24"/>
      <c r="NA81" s="24"/>
      <c r="NB81" s="23"/>
      <c r="NC81" s="2"/>
      <c r="ND81" s="112"/>
      <c r="NE81" s="113"/>
      <c r="NF81" s="113"/>
      <c r="NG81" s="113"/>
      <c r="NH81" s="113"/>
      <c r="NI81" s="113"/>
      <c r="NJ81" s="113"/>
      <c r="NK81" s="113"/>
      <c r="NL81" s="113"/>
      <c r="NM81" s="113"/>
      <c r="NN81" s="113"/>
      <c r="NO81" s="113"/>
      <c r="NP81" s="113"/>
      <c r="NQ81" s="113"/>
      <c r="NR81" s="114"/>
    </row>
    <row r="82" spans="1:382" ht="13.5" customHeight="1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3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5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AtkF+cg2jzv1nqy5WDSs4ZBmogONJtrTaqrO0zKZsfoWdQOgIZA1DAlbgQ+9NMxZGugDop3NBVu6zUOT1lfPkQ==" saltValue="x4R5UD8LGmAdcGhzy9LPMQ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CV67:FW70"/>
    <mergeCell ref="CV72:FW75"/>
    <mergeCell ref="R76:AF76"/>
    <mergeCell ref="AG76:AU76"/>
    <mergeCell ref="AV76:BJ76"/>
    <mergeCell ref="BK76:BY76"/>
    <mergeCell ref="ND66:NR82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ND49:NR64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LH32:LZ32"/>
    <mergeCell ref="MA32:MS32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ND32:NR47"/>
    <mergeCell ref="KO32:LG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U30:AM30"/>
    <mergeCell ref="AN30:BF30"/>
    <mergeCell ref="BG30:BY30"/>
    <mergeCell ref="BZ30:CR30"/>
    <mergeCell ref="CS30:DK30"/>
    <mergeCell ref="ND15:NR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>
      <selection activeCell="A13" sqref="A13"/>
    </sheetView>
  </sheetViews>
  <sheetFormatPr defaultRowHeight="13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2" customHeight="1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70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>
      <c r="A4" s="49" t="s">
        <v>71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72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73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74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75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76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77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78</v>
      </c>
      <c r="CN4" s="150" t="s">
        <v>79</v>
      </c>
      <c r="CO4" s="141" t="s">
        <v>80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81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82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>
      <c r="A5" s="49" t="s">
        <v>83</v>
      </c>
      <c r="B5" s="58"/>
      <c r="C5" s="58"/>
      <c r="D5" s="58"/>
      <c r="E5" s="58"/>
      <c r="F5" s="58"/>
      <c r="G5" s="58"/>
      <c r="H5" s="59" t="s">
        <v>84</v>
      </c>
      <c r="I5" s="59" t="s">
        <v>85</v>
      </c>
      <c r="J5" s="59" t="s">
        <v>86</v>
      </c>
      <c r="K5" s="59" t="s">
        <v>87</v>
      </c>
      <c r="L5" s="59" t="s">
        <v>88</v>
      </c>
      <c r="M5" s="59" t="s">
        <v>4</v>
      </c>
      <c r="N5" s="59" t="s">
        <v>5</v>
      </c>
      <c r="O5" s="59" t="s">
        <v>89</v>
      </c>
      <c r="P5" s="59" t="s">
        <v>13</v>
      </c>
      <c r="Q5" s="59" t="s">
        <v>90</v>
      </c>
      <c r="R5" s="59" t="s">
        <v>91</v>
      </c>
      <c r="S5" s="59" t="s">
        <v>92</v>
      </c>
      <c r="T5" s="59" t="s">
        <v>93</v>
      </c>
      <c r="U5" s="59" t="s">
        <v>94</v>
      </c>
      <c r="V5" s="59" t="s">
        <v>95</v>
      </c>
      <c r="W5" s="59" t="s">
        <v>96</v>
      </c>
      <c r="X5" s="59" t="s">
        <v>97</v>
      </c>
      <c r="Y5" s="59" t="s">
        <v>98</v>
      </c>
      <c r="Z5" s="59" t="s">
        <v>99</v>
      </c>
      <c r="AA5" s="59" t="s">
        <v>100</v>
      </c>
      <c r="AB5" s="59" t="s">
        <v>101</v>
      </c>
      <c r="AC5" s="59" t="s">
        <v>102</v>
      </c>
      <c r="AD5" s="59" t="s">
        <v>103</v>
      </c>
      <c r="AE5" s="59" t="s">
        <v>104</v>
      </c>
      <c r="AF5" s="59" t="s">
        <v>105</v>
      </c>
      <c r="AG5" s="59" t="s">
        <v>106</v>
      </c>
      <c r="AH5" s="59" t="s">
        <v>107</v>
      </c>
      <c r="AI5" s="59" t="s">
        <v>108</v>
      </c>
      <c r="AJ5" s="59" t="s">
        <v>109</v>
      </c>
      <c r="AK5" s="59" t="s">
        <v>110</v>
      </c>
      <c r="AL5" s="59" t="s">
        <v>111</v>
      </c>
      <c r="AM5" s="59" t="s">
        <v>112</v>
      </c>
      <c r="AN5" s="59" t="s">
        <v>113</v>
      </c>
      <c r="AO5" s="59" t="s">
        <v>103</v>
      </c>
      <c r="AP5" s="59" t="s">
        <v>104</v>
      </c>
      <c r="AQ5" s="59" t="s">
        <v>105</v>
      </c>
      <c r="AR5" s="59" t="s">
        <v>106</v>
      </c>
      <c r="AS5" s="59" t="s">
        <v>107</v>
      </c>
      <c r="AT5" s="59" t="s">
        <v>108</v>
      </c>
      <c r="AU5" s="59" t="s">
        <v>98</v>
      </c>
      <c r="AV5" s="59" t="s">
        <v>114</v>
      </c>
      <c r="AW5" s="59" t="s">
        <v>115</v>
      </c>
      <c r="AX5" s="59" t="s">
        <v>112</v>
      </c>
      <c r="AY5" s="59" t="s">
        <v>113</v>
      </c>
      <c r="AZ5" s="59" t="s">
        <v>103</v>
      </c>
      <c r="BA5" s="59" t="s">
        <v>104</v>
      </c>
      <c r="BB5" s="59" t="s">
        <v>105</v>
      </c>
      <c r="BC5" s="59" t="s">
        <v>106</v>
      </c>
      <c r="BD5" s="59" t="s">
        <v>107</v>
      </c>
      <c r="BE5" s="59" t="s">
        <v>108</v>
      </c>
      <c r="BF5" s="59" t="s">
        <v>98</v>
      </c>
      <c r="BG5" s="59" t="s">
        <v>116</v>
      </c>
      <c r="BH5" s="59" t="s">
        <v>117</v>
      </c>
      <c r="BI5" s="59" t="s">
        <v>118</v>
      </c>
      <c r="BJ5" s="59" t="s">
        <v>119</v>
      </c>
      <c r="BK5" s="59" t="s">
        <v>103</v>
      </c>
      <c r="BL5" s="59" t="s">
        <v>104</v>
      </c>
      <c r="BM5" s="59" t="s">
        <v>105</v>
      </c>
      <c r="BN5" s="59" t="s">
        <v>106</v>
      </c>
      <c r="BO5" s="59" t="s">
        <v>107</v>
      </c>
      <c r="BP5" s="59" t="s">
        <v>108</v>
      </c>
      <c r="BQ5" s="59" t="s">
        <v>109</v>
      </c>
      <c r="BR5" s="59" t="s">
        <v>120</v>
      </c>
      <c r="BS5" s="59" t="s">
        <v>115</v>
      </c>
      <c r="BT5" s="59" t="s">
        <v>121</v>
      </c>
      <c r="BU5" s="59" t="s">
        <v>122</v>
      </c>
      <c r="BV5" s="59" t="s">
        <v>103</v>
      </c>
      <c r="BW5" s="59" t="s">
        <v>104</v>
      </c>
      <c r="BX5" s="59" t="s">
        <v>105</v>
      </c>
      <c r="BY5" s="59" t="s">
        <v>106</v>
      </c>
      <c r="BZ5" s="59" t="s">
        <v>107</v>
      </c>
      <c r="CA5" s="59" t="s">
        <v>108</v>
      </c>
      <c r="CB5" s="59" t="s">
        <v>109</v>
      </c>
      <c r="CC5" s="59" t="s">
        <v>114</v>
      </c>
      <c r="CD5" s="59" t="s">
        <v>117</v>
      </c>
      <c r="CE5" s="59" t="s">
        <v>121</v>
      </c>
      <c r="CF5" s="59" t="s">
        <v>119</v>
      </c>
      <c r="CG5" s="59" t="s">
        <v>103</v>
      </c>
      <c r="CH5" s="59" t="s">
        <v>104</v>
      </c>
      <c r="CI5" s="59" t="s">
        <v>105</v>
      </c>
      <c r="CJ5" s="59" t="s">
        <v>106</v>
      </c>
      <c r="CK5" s="59" t="s">
        <v>107</v>
      </c>
      <c r="CL5" s="59" t="s">
        <v>108</v>
      </c>
      <c r="CM5" s="151"/>
      <c r="CN5" s="151"/>
      <c r="CO5" s="59" t="s">
        <v>123</v>
      </c>
      <c r="CP5" s="59" t="s">
        <v>99</v>
      </c>
      <c r="CQ5" s="59" t="s">
        <v>111</v>
      </c>
      <c r="CR5" s="59" t="s">
        <v>121</v>
      </c>
      <c r="CS5" s="59" t="s">
        <v>113</v>
      </c>
      <c r="CT5" s="59" t="s">
        <v>103</v>
      </c>
      <c r="CU5" s="59" t="s">
        <v>104</v>
      </c>
      <c r="CV5" s="59" t="s">
        <v>105</v>
      </c>
      <c r="CW5" s="59" t="s">
        <v>106</v>
      </c>
      <c r="CX5" s="59" t="s">
        <v>107</v>
      </c>
      <c r="CY5" s="59" t="s">
        <v>108</v>
      </c>
      <c r="CZ5" s="59" t="s">
        <v>109</v>
      </c>
      <c r="DA5" s="59" t="s">
        <v>114</v>
      </c>
      <c r="DB5" s="59" t="s">
        <v>111</v>
      </c>
      <c r="DC5" s="59" t="s">
        <v>121</v>
      </c>
      <c r="DD5" s="59" t="s">
        <v>113</v>
      </c>
      <c r="DE5" s="59" t="s">
        <v>103</v>
      </c>
      <c r="DF5" s="59" t="s">
        <v>104</v>
      </c>
      <c r="DG5" s="59" t="s">
        <v>105</v>
      </c>
      <c r="DH5" s="59" t="s">
        <v>106</v>
      </c>
      <c r="DI5" s="59" t="s">
        <v>107</v>
      </c>
      <c r="DJ5" s="59" t="s">
        <v>44</v>
      </c>
      <c r="DK5" s="59" t="s">
        <v>124</v>
      </c>
      <c r="DL5" s="59" t="s">
        <v>114</v>
      </c>
      <c r="DM5" s="59" t="s">
        <v>117</v>
      </c>
      <c r="DN5" s="59" t="s">
        <v>121</v>
      </c>
      <c r="DO5" s="59" t="s">
        <v>122</v>
      </c>
      <c r="DP5" s="59" t="s">
        <v>103</v>
      </c>
      <c r="DQ5" s="59" t="s">
        <v>104</v>
      </c>
      <c r="DR5" s="59" t="s">
        <v>105</v>
      </c>
      <c r="DS5" s="59" t="s">
        <v>106</v>
      </c>
      <c r="DT5" s="59" t="s">
        <v>107</v>
      </c>
      <c r="DU5" s="59" t="s">
        <v>108</v>
      </c>
    </row>
    <row r="6" spans="1:125" s="66" customFormat="1">
      <c r="A6" s="49" t="s">
        <v>125</v>
      </c>
      <c r="B6" s="60">
        <f>B8</f>
        <v>2017</v>
      </c>
      <c r="C6" s="60">
        <f t="shared" ref="C6:X6" si="1">C8</f>
        <v>341002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9</v>
      </c>
      <c r="H6" s="60" t="str">
        <f>SUBSTITUTE(H8,"　","")</f>
        <v>広島県広島市</v>
      </c>
      <c r="I6" s="60" t="str">
        <f t="shared" si="1"/>
        <v>中央駐車場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地下式</v>
      </c>
      <c r="R6" s="63">
        <f t="shared" si="1"/>
        <v>21</v>
      </c>
      <c r="S6" s="62" t="str">
        <f t="shared" si="1"/>
        <v>公共施設</v>
      </c>
      <c r="T6" s="62" t="str">
        <f t="shared" si="1"/>
        <v>無</v>
      </c>
      <c r="U6" s="63">
        <f t="shared" si="1"/>
        <v>13278</v>
      </c>
      <c r="V6" s="63">
        <f t="shared" si="1"/>
        <v>406</v>
      </c>
      <c r="W6" s="63">
        <f t="shared" si="1"/>
        <v>360</v>
      </c>
      <c r="X6" s="62" t="str">
        <f t="shared" si="1"/>
        <v>利用料金制</v>
      </c>
      <c r="Y6" s="64">
        <f>IF(Y8="-",NA(),Y8)</f>
        <v>55.3</v>
      </c>
      <c r="Z6" s="64">
        <f t="shared" ref="Z6:AH6" si="2">IF(Z8="-",NA(),Z8)</f>
        <v>58</v>
      </c>
      <c r="AA6" s="64">
        <f t="shared" si="2"/>
        <v>66</v>
      </c>
      <c r="AB6" s="64">
        <f t="shared" si="2"/>
        <v>66.900000000000006</v>
      </c>
      <c r="AC6" s="64">
        <f t="shared" si="2"/>
        <v>68.2</v>
      </c>
      <c r="AD6" s="64">
        <f t="shared" si="2"/>
        <v>120.7</v>
      </c>
      <c r="AE6" s="64">
        <f t="shared" si="2"/>
        <v>135.30000000000001</v>
      </c>
      <c r="AF6" s="64">
        <f t="shared" si="2"/>
        <v>133.5</v>
      </c>
      <c r="AG6" s="64">
        <f t="shared" si="2"/>
        <v>136.30000000000001</v>
      </c>
      <c r="AH6" s="64">
        <f t="shared" si="2"/>
        <v>130.9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10.4</v>
      </c>
      <c r="AP6" s="64">
        <f t="shared" si="3"/>
        <v>7.6</v>
      </c>
      <c r="AQ6" s="64">
        <f t="shared" si="3"/>
        <v>7.1</v>
      </c>
      <c r="AR6" s="64">
        <f t="shared" si="3"/>
        <v>5.5</v>
      </c>
      <c r="AS6" s="64">
        <f t="shared" si="3"/>
        <v>5.2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143</v>
      </c>
      <c r="BA6" s="65">
        <f t="shared" si="4"/>
        <v>79</v>
      </c>
      <c r="BB6" s="65">
        <f t="shared" si="4"/>
        <v>56</v>
      </c>
      <c r="BC6" s="65">
        <f t="shared" si="4"/>
        <v>42</v>
      </c>
      <c r="BD6" s="65">
        <f t="shared" si="4"/>
        <v>44</v>
      </c>
      <c r="BE6" s="63" t="str">
        <f>IF(BE8="-","",IF(BE8="-","【-】","【"&amp;SUBSTITUTE(TEXT(BE8,"#,##0"),"-","△")&amp;"】"))</f>
        <v>【37】</v>
      </c>
      <c r="BF6" s="64">
        <f>IF(BF8="-",NA(),BF8)</f>
        <v>68.099999999999994</v>
      </c>
      <c r="BG6" s="64">
        <f t="shared" ref="BG6:BO6" si="5">IF(BG8="-",NA(),BG8)</f>
        <v>71.8</v>
      </c>
      <c r="BH6" s="64">
        <f t="shared" si="5"/>
        <v>72.2</v>
      </c>
      <c r="BI6" s="64">
        <f t="shared" si="5"/>
        <v>71</v>
      </c>
      <c r="BJ6" s="64">
        <f t="shared" si="5"/>
        <v>76.400000000000006</v>
      </c>
      <c r="BK6" s="64">
        <f t="shared" si="5"/>
        <v>15.3</v>
      </c>
      <c r="BL6" s="64">
        <f t="shared" si="5"/>
        <v>11.2</v>
      </c>
      <c r="BM6" s="64">
        <f t="shared" si="5"/>
        <v>8</v>
      </c>
      <c r="BN6" s="64">
        <f t="shared" si="5"/>
        <v>13.7</v>
      </c>
      <c r="BO6" s="64">
        <f t="shared" si="5"/>
        <v>7.5</v>
      </c>
      <c r="BP6" s="61" t="str">
        <f>IF(BP8="-","",IF(BP8="-","【-】","【"&amp;SUBSTITUTE(TEXT(BP8,"#,##0.0"),"-","△")&amp;"】"))</f>
        <v>【26.4】</v>
      </c>
      <c r="BQ6" s="65">
        <f>IF(BQ8="-",NA(),BQ8)</f>
        <v>131231</v>
      </c>
      <c r="BR6" s="65">
        <f t="shared" ref="BR6:BZ6" si="6">IF(BR8="-",NA(),BR8)</f>
        <v>140547</v>
      </c>
      <c r="BS6" s="65">
        <f t="shared" si="6"/>
        <v>167490</v>
      </c>
      <c r="BT6" s="65">
        <f t="shared" si="6"/>
        <v>169074</v>
      </c>
      <c r="BU6" s="65">
        <f t="shared" si="6"/>
        <v>182019</v>
      </c>
      <c r="BV6" s="65">
        <f t="shared" si="6"/>
        <v>19003</v>
      </c>
      <c r="BW6" s="65">
        <f t="shared" si="6"/>
        <v>19615</v>
      </c>
      <c r="BX6" s="65">
        <f t="shared" si="6"/>
        <v>21116</v>
      </c>
      <c r="BY6" s="65">
        <f t="shared" si="6"/>
        <v>20714</v>
      </c>
      <c r="BZ6" s="65">
        <f t="shared" si="6"/>
        <v>16622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126</v>
      </c>
      <c r="CM6" s="63">
        <f t="shared" ref="CM6:CN6" si="7">CM8</f>
        <v>0</v>
      </c>
      <c r="CN6" s="63">
        <f t="shared" si="7"/>
        <v>50507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126</v>
      </c>
      <c r="CZ6" s="64">
        <f>IF(CZ8="-",NA(),CZ8)</f>
        <v>567.70000000000005</v>
      </c>
      <c r="DA6" s="64">
        <f t="shared" ref="DA6:DI6" si="8">IF(DA8="-",NA(),DA8)</f>
        <v>423.6</v>
      </c>
      <c r="DB6" s="64">
        <f t="shared" si="8"/>
        <v>240.8</v>
      </c>
      <c r="DC6" s="64">
        <f t="shared" si="8"/>
        <v>118.7</v>
      </c>
      <c r="DD6" s="64">
        <f t="shared" si="8"/>
        <v>0</v>
      </c>
      <c r="DE6" s="64">
        <f t="shared" si="8"/>
        <v>192.7</v>
      </c>
      <c r="DF6" s="64">
        <f t="shared" si="8"/>
        <v>141.9</v>
      </c>
      <c r="DG6" s="64">
        <f t="shared" si="8"/>
        <v>181.6</v>
      </c>
      <c r="DH6" s="64">
        <f t="shared" si="8"/>
        <v>148.9</v>
      </c>
      <c r="DI6" s="64">
        <f t="shared" si="8"/>
        <v>135.30000000000001</v>
      </c>
      <c r="DJ6" s="61" t="str">
        <f>IF(DJ8="-","",IF(DJ8="-","【-】","【"&amp;SUBSTITUTE(TEXT(DJ8,"#,##0.0"),"-","△")&amp;"】"))</f>
        <v>【120.3】</v>
      </c>
      <c r="DK6" s="64">
        <f>IF(DK8="-",NA(),DK8)</f>
        <v>157.4</v>
      </c>
      <c r="DL6" s="64">
        <f t="shared" ref="DL6:DT6" si="9">IF(DL8="-",NA(),DL8)</f>
        <v>160.80000000000001</v>
      </c>
      <c r="DM6" s="64">
        <f t="shared" si="9"/>
        <v>198.5</v>
      </c>
      <c r="DN6" s="64">
        <f t="shared" si="9"/>
        <v>199.3</v>
      </c>
      <c r="DO6" s="64">
        <f t="shared" si="9"/>
        <v>203.2</v>
      </c>
      <c r="DP6" s="64">
        <f t="shared" si="9"/>
        <v>172.8</v>
      </c>
      <c r="DQ6" s="64">
        <f t="shared" si="9"/>
        <v>167.7</v>
      </c>
      <c r="DR6" s="64">
        <f t="shared" si="9"/>
        <v>169.3</v>
      </c>
      <c r="DS6" s="64">
        <f t="shared" si="9"/>
        <v>166.6</v>
      </c>
      <c r="DT6" s="64">
        <f t="shared" si="9"/>
        <v>227.1</v>
      </c>
      <c r="DU6" s="61" t="str">
        <f>IF(DU8="-","",IF(DU8="-","【-】","【"&amp;SUBSTITUTE(TEXT(DU8,"#,##0.0"),"-","△")&amp;"】"))</f>
        <v>【198.4】</v>
      </c>
    </row>
    <row r="7" spans="1:125" s="66" customFormat="1">
      <c r="A7" s="49" t="s">
        <v>127</v>
      </c>
      <c r="B7" s="60">
        <f t="shared" ref="B7:X7" si="10">B8</f>
        <v>2017</v>
      </c>
      <c r="C7" s="60">
        <f t="shared" si="10"/>
        <v>341002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9</v>
      </c>
      <c r="H7" s="60" t="str">
        <f t="shared" si="10"/>
        <v>広島県　広島市</v>
      </c>
      <c r="I7" s="60" t="str">
        <f t="shared" si="10"/>
        <v>中央駐車場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地下式</v>
      </c>
      <c r="R7" s="63">
        <f t="shared" si="10"/>
        <v>21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13278</v>
      </c>
      <c r="V7" s="63">
        <f t="shared" si="10"/>
        <v>406</v>
      </c>
      <c r="W7" s="63">
        <f t="shared" si="10"/>
        <v>360</v>
      </c>
      <c r="X7" s="62" t="str">
        <f t="shared" si="10"/>
        <v>利用料金制</v>
      </c>
      <c r="Y7" s="64">
        <f>Y8</f>
        <v>55.3</v>
      </c>
      <c r="Z7" s="64">
        <f t="shared" ref="Z7:AH7" si="11">Z8</f>
        <v>58</v>
      </c>
      <c r="AA7" s="64">
        <f t="shared" si="11"/>
        <v>66</v>
      </c>
      <c r="AB7" s="64">
        <f t="shared" si="11"/>
        <v>66.900000000000006</v>
      </c>
      <c r="AC7" s="64">
        <f t="shared" si="11"/>
        <v>68.2</v>
      </c>
      <c r="AD7" s="64">
        <f t="shared" si="11"/>
        <v>120.7</v>
      </c>
      <c r="AE7" s="64">
        <f t="shared" si="11"/>
        <v>135.30000000000001</v>
      </c>
      <c r="AF7" s="64">
        <f t="shared" si="11"/>
        <v>133.5</v>
      </c>
      <c r="AG7" s="64">
        <f t="shared" si="11"/>
        <v>136.30000000000001</v>
      </c>
      <c r="AH7" s="64">
        <f t="shared" si="11"/>
        <v>130.9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10.4</v>
      </c>
      <c r="AP7" s="64">
        <f t="shared" si="12"/>
        <v>7.6</v>
      </c>
      <c r="AQ7" s="64">
        <f t="shared" si="12"/>
        <v>7.1</v>
      </c>
      <c r="AR7" s="64">
        <f t="shared" si="12"/>
        <v>5.5</v>
      </c>
      <c r="AS7" s="64">
        <f t="shared" si="12"/>
        <v>5.2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143</v>
      </c>
      <c r="BA7" s="65">
        <f t="shared" si="13"/>
        <v>79</v>
      </c>
      <c r="BB7" s="65">
        <f t="shared" si="13"/>
        <v>56</v>
      </c>
      <c r="BC7" s="65">
        <f t="shared" si="13"/>
        <v>42</v>
      </c>
      <c r="BD7" s="65">
        <f t="shared" si="13"/>
        <v>44</v>
      </c>
      <c r="BE7" s="63"/>
      <c r="BF7" s="64">
        <f>BF8</f>
        <v>68.099999999999994</v>
      </c>
      <c r="BG7" s="64">
        <f t="shared" ref="BG7:BO7" si="14">BG8</f>
        <v>71.8</v>
      </c>
      <c r="BH7" s="64">
        <f t="shared" si="14"/>
        <v>72.2</v>
      </c>
      <c r="BI7" s="64">
        <f t="shared" si="14"/>
        <v>71</v>
      </c>
      <c r="BJ7" s="64">
        <f t="shared" si="14"/>
        <v>76.400000000000006</v>
      </c>
      <c r="BK7" s="64">
        <f t="shared" si="14"/>
        <v>15.3</v>
      </c>
      <c r="BL7" s="64">
        <f t="shared" si="14"/>
        <v>11.2</v>
      </c>
      <c r="BM7" s="64">
        <f t="shared" si="14"/>
        <v>8</v>
      </c>
      <c r="BN7" s="64">
        <f t="shared" si="14"/>
        <v>13.7</v>
      </c>
      <c r="BO7" s="64">
        <f t="shared" si="14"/>
        <v>7.5</v>
      </c>
      <c r="BP7" s="61"/>
      <c r="BQ7" s="65">
        <f>BQ8</f>
        <v>131231</v>
      </c>
      <c r="BR7" s="65">
        <f t="shared" ref="BR7:BZ7" si="15">BR8</f>
        <v>140547</v>
      </c>
      <c r="BS7" s="65">
        <f t="shared" si="15"/>
        <v>167490</v>
      </c>
      <c r="BT7" s="65">
        <f t="shared" si="15"/>
        <v>169074</v>
      </c>
      <c r="BU7" s="65">
        <f t="shared" si="15"/>
        <v>182019</v>
      </c>
      <c r="BV7" s="65">
        <f t="shared" si="15"/>
        <v>19003</v>
      </c>
      <c r="BW7" s="65">
        <f t="shared" si="15"/>
        <v>19615</v>
      </c>
      <c r="BX7" s="65">
        <f t="shared" si="15"/>
        <v>21116</v>
      </c>
      <c r="BY7" s="65">
        <f t="shared" si="15"/>
        <v>20714</v>
      </c>
      <c r="BZ7" s="65">
        <f t="shared" si="15"/>
        <v>16622</v>
      </c>
      <c r="CA7" s="63"/>
      <c r="CB7" s="64" t="s">
        <v>128</v>
      </c>
      <c r="CC7" s="64" t="s">
        <v>128</v>
      </c>
      <c r="CD7" s="64" t="s">
        <v>128</v>
      </c>
      <c r="CE7" s="64" t="s">
        <v>128</v>
      </c>
      <c r="CF7" s="64" t="s">
        <v>128</v>
      </c>
      <c r="CG7" s="64" t="s">
        <v>128</v>
      </c>
      <c r="CH7" s="64" t="s">
        <v>128</v>
      </c>
      <c r="CI7" s="64" t="s">
        <v>128</v>
      </c>
      <c r="CJ7" s="64" t="s">
        <v>128</v>
      </c>
      <c r="CK7" s="64" t="s">
        <v>129</v>
      </c>
      <c r="CL7" s="61"/>
      <c r="CM7" s="63">
        <f>CM8</f>
        <v>0</v>
      </c>
      <c r="CN7" s="63">
        <f>CN8</f>
        <v>50507</v>
      </c>
      <c r="CO7" s="64" t="s">
        <v>128</v>
      </c>
      <c r="CP7" s="64" t="s">
        <v>128</v>
      </c>
      <c r="CQ7" s="64" t="s">
        <v>128</v>
      </c>
      <c r="CR7" s="64" t="s">
        <v>128</v>
      </c>
      <c r="CS7" s="64" t="s">
        <v>128</v>
      </c>
      <c r="CT7" s="64" t="s">
        <v>128</v>
      </c>
      <c r="CU7" s="64" t="s">
        <v>128</v>
      </c>
      <c r="CV7" s="64" t="s">
        <v>128</v>
      </c>
      <c r="CW7" s="64" t="s">
        <v>128</v>
      </c>
      <c r="CX7" s="64" t="s">
        <v>126</v>
      </c>
      <c r="CY7" s="61"/>
      <c r="CZ7" s="64">
        <f>CZ8</f>
        <v>567.70000000000005</v>
      </c>
      <c r="DA7" s="64">
        <f t="shared" ref="DA7:DI7" si="16">DA8</f>
        <v>423.6</v>
      </c>
      <c r="DB7" s="64">
        <f t="shared" si="16"/>
        <v>240.8</v>
      </c>
      <c r="DC7" s="64">
        <f t="shared" si="16"/>
        <v>118.7</v>
      </c>
      <c r="DD7" s="64">
        <f t="shared" si="16"/>
        <v>0</v>
      </c>
      <c r="DE7" s="64">
        <f t="shared" si="16"/>
        <v>192.7</v>
      </c>
      <c r="DF7" s="64">
        <f t="shared" si="16"/>
        <v>141.9</v>
      </c>
      <c r="DG7" s="64">
        <f t="shared" si="16"/>
        <v>181.6</v>
      </c>
      <c r="DH7" s="64">
        <f t="shared" si="16"/>
        <v>148.9</v>
      </c>
      <c r="DI7" s="64">
        <f t="shared" si="16"/>
        <v>135.30000000000001</v>
      </c>
      <c r="DJ7" s="61"/>
      <c r="DK7" s="64">
        <f>DK8</f>
        <v>157.4</v>
      </c>
      <c r="DL7" s="64">
        <f t="shared" ref="DL7:DT7" si="17">DL8</f>
        <v>160.80000000000001</v>
      </c>
      <c r="DM7" s="64">
        <f t="shared" si="17"/>
        <v>198.5</v>
      </c>
      <c r="DN7" s="64">
        <f t="shared" si="17"/>
        <v>199.3</v>
      </c>
      <c r="DO7" s="64">
        <f t="shared" si="17"/>
        <v>203.2</v>
      </c>
      <c r="DP7" s="64">
        <f t="shared" si="17"/>
        <v>172.8</v>
      </c>
      <c r="DQ7" s="64">
        <f t="shared" si="17"/>
        <v>167.7</v>
      </c>
      <c r="DR7" s="64">
        <f t="shared" si="17"/>
        <v>169.3</v>
      </c>
      <c r="DS7" s="64">
        <f t="shared" si="17"/>
        <v>166.6</v>
      </c>
      <c r="DT7" s="64">
        <f t="shared" si="17"/>
        <v>227.1</v>
      </c>
      <c r="DU7" s="61"/>
    </row>
    <row r="8" spans="1:125" s="66" customFormat="1">
      <c r="A8" s="49"/>
      <c r="B8" s="67">
        <v>2017</v>
      </c>
      <c r="C8" s="67">
        <v>341002</v>
      </c>
      <c r="D8" s="67">
        <v>47</v>
      </c>
      <c r="E8" s="67">
        <v>14</v>
      </c>
      <c r="F8" s="67">
        <v>0</v>
      </c>
      <c r="G8" s="67">
        <v>9</v>
      </c>
      <c r="H8" s="67" t="s">
        <v>130</v>
      </c>
      <c r="I8" s="67" t="s">
        <v>131</v>
      </c>
      <c r="J8" s="67" t="s">
        <v>132</v>
      </c>
      <c r="K8" s="67" t="s">
        <v>133</v>
      </c>
      <c r="L8" s="67" t="s">
        <v>134</v>
      </c>
      <c r="M8" s="67" t="s">
        <v>135</v>
      </c>
      <c r="N8" s="67" t="s">
        <v>136</v>
      </c>
      <c r="O8" s="68" t="s">
        <v>137</v>
      </c>
      <c r="P8" s="69" t="s">
        <v>138</v>
      </c>
      <c r="Q8" s="69" t="s">
        <v>139</v>
      </c>
      <c r="R8" s="70">
        <v>21</v>
      </c>
      <c r="S8" s="69" t="s">
        <v>140</v>
      </c>
      <c r="T8" s="69" t="s">
        <v>141</v>
      </c>
      <c r="U8" s="70">
        <v>13278</v>
      </c>
      <c r="V8" s="70">
        <v>406</v>
      </c>
      <c r="W8" s="70">
        <v>360</v>
      </c>
      <c r="X8" s="69" t="s">
        <v>142</v>
      </c>
      <c r="Y8" s="71">
        <v>55.3</v>
      </c>
      <c r="Z8" s="71">
        <v>58</v>
      </c>
      <c r="AA8" s="71">
        <v>66</v>
      </c>
      <c r="AB8" s="71">
        <v>66.900000000000006</v>
      </c>
      <c r="AC8" s="71">
        <v>68.2</v>
      </c>
      <c r="AD8" s="71">
        <v>120.7</v>
      </c>
      <c r="AE8" s="71">
        <v>135.30000000000001</v>
      </c>
      <c r="AF8" s="71">
        <v>133.5</v>
      </c>
      <c r="AG8" s="71">
        <v>136.30000000000001</v>
      </c>
      <c r="AH8" s="71">
        <v>130.9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10.4</v>
      </c>
      <c r="AP8" s="71">
        <v>7.6</v>
      </c>
      <c r="AQ8" s="71">
        <v>7.1</v>
      </c>
      <c r="AR8" s="71">
        <v>5.5</v>
      </c>
      <c r="AS8" s="71">
        <v>5.2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143</v>
      </c>
      <c r="BA8" s="72">
        <v>79</v>
      </c>
      <c r="BB8" s="72">
        <v>56</v>
      </c>
      <c r="BC8" s="72">
        <v>42</v>
      </c>
      <c r="BD8" s="72">
        <v>44</v>
      </c>
      <c r="BE8" s="72">
        <v>37</v>
      </c>
      <c r="BF8" s="71">
        <v>68.099999999999994</v>
      </c>
      <c r="BG8" s="71">
        <v>71.8</v>
      </c>
      <c r="BH8" s="71">
        <v>72.2</v>
      </c>
      <c r="BI8" s="71">
        <v>71</v>
      </c>
      <c r="BJ8" s="71">
        <v>76.400000000000006</v>
      </c>
      <c r="BK8" s="71">
        <v>15.3</v>
      </c>
      <c r="BL8" s="71">
        <v>11.2</v>
      </c>
      <c r="BM8" s="71">
        <v>8</v>
      </c>
      <c r="BN8" s="71">
        <v>13.7</v>
      </c>
      <c r="BO8" s="71">
        <v>7.5</v>
      </c>
      <c r="BP8" s="68">
        <v>26.4</v>
      </c>
      <c r="BQ8" s="72">
        <v>131231</v>
      </c>
      <c r="BR8" s="72">
        <v>140547</v>
      </c>
      <c r="BS8" s="72">
        <v>167490</v>
      </c>
      <c r="BT8" s="73">
        <v>169074</v>
      </c>
      <c r="BU8" s="73">
        <v>182019</v>
      </c>
      <c r="BV8" s="72">
        <v>19003</v>
      </c>
      <c r="BW8" s="72">
        <v>19615</v>
      </c>
      <c r="BX8" s="72">
        <v>21116</v>
      </c>
      <c r="BY8" s="72">
        <v>20714</v>
      </c>
      <c r="BZ8" s="72">
        <v>16622</v>
      </c>
      <c r="CA8" s="70">
        <v>15069</v>
      </c>
      <c r="CB8" s="71" t="s">
        <v>134</v>
      </c>
      <c r="CC8" s="71" t="s">
        <v>134</v>
      </c>
      <c r="CD8" s="71" t="s">
        <v>134</v>
      </c>
      <c r="CE8" s="71" t="s">
        <v>134</v>
      </c>
      <c r="CF8" s="71" t="s">
        <v>134</v>
      </c>
      <c r="CG8" s="71" t="s">
        <v>134</v>
      </c>
      <c r="CH8" s="71" t="s">
        <v>134</v>
      </c>
      <c r="CI8" s="71" t="s">
        <v>134</v>
      </c>
      <c r="CJ8" s="71" t="s">
        <v>134</v>
      </c>
      <c r="CK8" s="71" t="s">
        <v>134</v>
      </c>
      <c r="CL8" s="68" t="s">
        <v>134</v>
      </c>
      <c r="CM8" s="70">
        <v>0</v>
      </c>
      <c r="CN8" s="70">
        <v>50507</v>
      </c>
      <c r="CO8" s="71" t="s">
        <v>134</v>
      </c>
      <c r="CP8" s="71" t="s">
        <v>134</v>
      </c>
      <c r="CQ8" s="71" t="s">
        <v>134</v>
      </c>
      <c r="CR8" s="71" t="s">
        <v>134</v>
      </c>
      <c r="CS8" s="71" t="s">
        <v>134</v>
      </c>
      <c r="CT8" s="71" t="s">
        <v>134</v>
      </c>
      <c r="CU8" s="71" t="s">
        <v>134</v>
      </c>
      <c r="CV8" s="71" t="s">
        <v>134</v>
      </c>
      <c r="CW8" s="71" t="s">
        <v>134</v>
      </c>
      <c r="CX8" s="71" t="s">
        <v>134</v>
      </c>
      <c r="CY8" s="68" t="s">
        <v>134</v>
      </c>
      <c r="CZ8" s="71">
        <v>567.70000000000005</v>
      </c>
      <c r="DA8" s="71">
        <v>423.6</v>
      </c>
      <c r="DB8" s="71">
        <v>240.8</v>
      </c>
      <c r="DC8" s="71">
        <v>118.7</v>
      </c>
      <c r="DD8" s="71">
        <v>0</v>
      </c>
      <c r="DE8" s="71">
        <v>192.7</v>
      </c>
      <c r="DF8" s="71">
        <v>141.9</v>
      </c>
      <c r="DG8" s="71">
        <v>181.6</v>
      </c>
      <c r="DH8" s="71">
        <v>148.9</v>
      </c>
      <c r="DI8" s="71">
        <v>135.30000000000001</v>
      </c>
      <c r="DJ8" s="68">
        <v>120.3</v>
      </c>
      <c r="DK8" s="71">
        <v>157.4</v>
      </c>
      <c r="DL8" s="71">
        <v>160.80000000000001</v>
      </c>
      <c r="DM8" s="71">
        <v>198.5</v>
      </c>
      <c r="DN8" s="71">
        <v>199.3</v>
      </c>
      <c r="DO8" s="71">
        <v>203.2</v>
      </c>
      <c r="DP8" s="71">
        <v>172.8</v>
      </c>
      <c r="DQ8" s="71">
        <v>167.7</v>
      </c>
      <c r="DR8" s="71">
        <v>169.3</v>
      </c>
      <c r="DS8" s="71">
        <v>166.6</v>
      </c>
      <c r="DT8" s="71">
        <v>227.1</v>
      </c>
      <c r="DU8" s="68">
        <v>198.4</v>
      </c>
    </row>
    <row r="9" spans="1:12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>
      <c r="A10" s="78"/>
      <c r="B10" s="78" t="s">
        <v>143</v>
      </c>
      <c r="C10" s="78" t="s">
        <v>144</v>
      </c>
      <c r="D10" s="78" t="s">
        <v>145</v>
      </c>
      <c r="E10" s="78" t="s">
        <v>146</v>
      </c>
      <c r="F10" s="78" t="s">
        <v>147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2019-02-05T05:11:36Z</cp:lastPrinted>
  <dcterms:created xsi:type="dcterms:W3CDTF">2018-12-07T10:34:39Z</dcterms:created>
  <dcterms:modified xsi:type="dcterms:W3CDTF">2019-02-05T08:54:49Z</dcterms:modified>
  <cp:category/>
</cp:coreProperties>
</file>