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5団体回答\02駐車場事業\064広島市\"/>
    </mc:Choice>
  </mc:AlternateContent>
  <workbookProtection workbookAlgorithmName="SHA-512" workbookHashValue="z0wzo0LaSawWHcwfm+qxGn6maT0FO3ryvXQVWqbjztu7RDtuh7L9BH2iTG+/WXzbBdZ8GEuFyT/C8oO81dYxgQ==" workbookSaltValue="TaY+SN1EvEy/Qi0jZ2JSBw==" workbookSpinCount="100000" lockStructure="1"/>
  <bookViews>
    <workbookView xWindow="0" yWindow="0" windowWidth="20496" windowHeight="7776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HJ52" i="4" s="1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GQ30" i="4"/>
  <c r="LT76" i="4"/>
  <c r="GQ51" i="4"/>
  <c r="LH30" i="4"/>
  <c r="IE76" i="4"/>
  <c r="BZ51" i="4"/>
  <c r="BG30" i="4"/>
  <c r="KO30" i="4"/>
  <c r="BG51" i="4"/>
  <c r="AV76" i="4"/>
  <c r="KO51" i="4"/>
  <c r="FX51" i="4"/>
  <c r="LE76" i="4"/>
  <c r="HP76" i="4"/>
  <c r="FX30" i="4"/>
  <c r="HA76" i="4"/>
  <c r="AN51" i="4"/>
  <c r="FE30" i="4"/>
  <c r="JV51" i="4"/>
  <c r="AN30" i="4"/>
  <c r="FE51" i="4"/>
  <c r="JV30" i="4"/>
  <c r="AG76" i="4"/>
  <c r="KP76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<sst xmlns="http://schemas.openxmlformats.org/spreadsheetml/2006/main" count="287" uniqueCount="152">
  <si>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</si>
  <si>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</si>
  <si>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</si>
  <si>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</si>
  <si>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</si>
  <si>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</si>
  <si>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</si>
  <si>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</si>
  <si>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</si>
  <si>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</si>
  <si>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</si>
  <si>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</si>
  <si>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</si>
  <si>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</si>
  <si>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</si>
  <si>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</si>
  <si>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</si>
  <si>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</si>
  <si>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</si>
  <si>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</si>
  <si>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</si>
  <si>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</si>
  <si>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</si>
  <si>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</si>
  <si>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</si>
  <si>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</si>
  <si>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</si>
  <si>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</si>
  <si>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</si>
  <si>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</si>
  <si>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</si>
  <si>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</si>
  <si>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</si>
  <si>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</si>
  <si>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</si>
  <si>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</si>
  <si>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</si>
  <si>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</si>
  <si>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</si>
  <si>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</si>
  <si>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</si>
  <si>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</si>
  <si>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</si>
  <si>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</si>
  <si>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</si>
  <si>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</si>
  <si>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</si>
  <si>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</si>
  <si>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</si>
  <si>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</si>
  <si>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</si>
  <si>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</si>
  <si>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</si>
  <si>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</si>
  <si>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</si>
  <si>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</si>
  <si>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</si>
  <si>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</si>
  <si>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</si>
  <si>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</si>
  <si>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</si>
  <si>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</si>
  <si>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</si>
  <si>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</si>
  <si>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</si>
  <si>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</si>
  <si>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</si>
  <si>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</si>
  <si>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</si>
  <si>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</si>
  <si>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</si>
  <si>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</si>
  <si>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</si>
  <si>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</si>
  <si>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</si>
  <si>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</si>
  <si>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</si>
  <si>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</si>
  <si>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</si>
  <si>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</si>
  <si>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</si>
  <si>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</si>
  <si>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</si>
  <si>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</si>
  <si>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</si>
  <si>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</si>
  <si>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</si>
  <si>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</si>
  <si>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</si>
  <si>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</si>
  <si>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</si>
  <si>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</si>
  <si>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</si>
  <si>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</si>
  <si>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</si>
  <si>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</si>
  <si>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</si>
  <si>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</si>
  <si>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</si>
  <si>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</si>
  <si>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</si>
  <si>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</si>
  <si>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</si>
  <si>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</si>
  <si>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</si>
  <si>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</si>
  <si>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</si>
  <si>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</si>
  <si>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</si>
  <si>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</si>
  <si>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</si>
  <si>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</si>
  <si>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</si>
  <si>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</si>
  <si>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</si>
  <si>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</si>
  <si>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</si>
  <si>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</si>
  <si>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</si>
  <si>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</si>
  <si>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</si>
  <si>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</si>
  <si>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</si>
  <si>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</si>
  <si>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</si>
  <si>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</si>
  <si>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</si>
  <si>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</si>
  <si>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</si>
  <si>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</si>
  <si>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</si>
  <si>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中央駐車場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</si>
  <si>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</si>
  <si>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</si>
  <si>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</si>
  <si>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</si>
  <si>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</si>
  <si>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</si>
  <si>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</si>
  <si>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</si>
  <si>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</si>
  <si>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</si>
  <si>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</si>
  <si>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</si>
  <si>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</si>
  <si>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</si>
  <si>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</si>
  <si>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</si>
  <si>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駐車場取得時に起債した公債費の償還中であり、類似施設平均値を大幅に下回っています。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チュウシャ</t>
    </rPh>
    <rPh sb="12" eb="13">
      <t>ジョウ</t>
    </rPh>
    <rPh sb="13" eb="15">
      <t>シュトク</t>
    </rPh>
    <rPh sb="15" eb="16">
      <t>ジ</t>
    </rPh>
    <rPh sb="17" eb="19">
      <t>キサイ</t>
    </rPh>
    <rPh sb="21" eb="24">
      <t>コウサイヒ</t>
    </rPh>
    <rPh sb="25" eb="27">
      <t>ショウカン</t>
    </rPh>
    <rPh sb="32" eb="34">
      <t>ルイジ</t>
    </rPh>
    <rPh sb="34" eb="36">
      <t>シセツ</t>
    </rPh>
    <rPh sb="36" eb="39">
      <t>ヘイキンチ</t>
    </rPh>
    <rPh sb="40" eb="42">
      <t>オオハバ</t>
    </rPh>
    <rPh sb="43" eb="45">
      <t>シタマワ</t>
    </rPh>
    <rPh sb="53" eb="54">
      <t>タ</t>
    </rPh>
    <rPh sb="54" eb="56">
      <t>カイケイ</t>
    </rPh>
    <rPh sb="56" eb="59">
      <t>ホジョキン</t>
    </rPh>
    <rPh sb="59" eb="61">
      <t>ヒリツ</t>
    </rPh>
    <rPh sb="63" eb="64">
      <t>ホカ</t>
    </rPh>
    <rPh sb="64" eb="66">
      <t>カイケイ</t>
    </rPh>
    <rPh sb="69" eb="72">
      <t>ホジョキン</t>
    </rPh>
    <rPh sb="81" eb="83">
      <t>チュウシャ</t>
    </rPh>
    <rPh sb="83" eb="85">
      <t>ダイスウ</t>
    </rPh>
    <rPh sb="85" eb="87">
      <t>イチダイ</t>
    </rPh>
    <rPh sb="87" eb="88">
      <t>ア</t>
    </rPh>
    <rPh sb="91" eb="92">
      <t>ホカ</t>
    </rPh>
    <rPh sb="92" eb="94">
      <t>カイケイ</t>
    </rPh>
    <rPh sb="94" eb="97">
      <t>ホジョキン</t>
    </rPh>
    <rPh sb="97" eb="98">
      <t>ガク</t>
    </rPh>
    <rPh sb="100" eb="101">
      <t>ホカ</t>
    </rPh>
    <rPh sb="101" eb="103">
      <t>カイケイ</t>
    </rPh>
    <rPh sb="106" eb="109">
      <t>ホジョキン</t>
    </rPh>
    <rPh sb="118" eb="120">
      <t>ウリアゲ</t>
    </rPh>
    <rPh sb="120" eb="121">
      <t>タカ</t>
    </rPh>
    <rPh sb="124" eb="126">
      <t>ヒリツ</t>
    </rPh>
    <rPh sb="128" eb="130">
      <t>ルイジ</t>
    </rPh>
    <rPh sb="130" eb="132">
      <t>シセツ</t>
    </rPh>
    <rPh sb="132" eb="135">
      <t>ヘイキンチ</t>
    </rPh>
    <rPh sb="136" eb="138">
      <t>オオハバ</t>
    </rPh>
    <rPh sb="146" eb="148">
      <t>エイギョウ</t>
    </rPh>
    <rPh sb="148" eb="151">
      <t>ソウリエキ</t>
    </rPh>
    <rPh sb="152" eb="154">
      <t>カクホ</t>
    </rPh>
    <rPh sb="170" eb="172">
      <t>ルイジ</t>
    </rPh>
    <rPh sb="172" eb="174">
      <t>シセツ</t>
    </rPh>
    <rPh sb="174" eb="177">
      <t>ヘイキンチ</t>
    </rPh>
    <rPh sb="178" eb="180">
      <t>オオハバ</t>
    </rPh>
    <rPh sb="181" eb="183">
      <t>ウワマワ</t>
    </rPh>
    <rPh sb="188" eb="190">
      <t>アンテイ</t>
    </rPh>
    <rPh sb="192" eb="195">
      <t>シュウエキセイ</t>
    </rPh>
    <rPh sb="196" eb="198">
      <t>カクホ</t>
    </rPh>
    <phoneticPr fontId="16"/>
  </si>
  <si>
    <t>　営業総利益、稼働率共に非常に安定した駐車場です。公債の償還が完了すれば、さらに高い収益が見込まれます。引き続き、利用者の声を反映させながら運営を推進していきます。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ヒジョウ</t>
    </rPh>
    <rPh sb="15" eb="17">
      <t>アンテイ</t>
    </rPh>
    <rPh sb="19" eb="21">
      <t>チュウシャ</t>
    </rPh>
    <rPh sb="21" eb="22">
      <t>ジョウ</t>
    </rPh>
    <rPh sb="25" eb="27">
      <t>コウサイ</t>
    </rPh>
    <rPh sb="28" eb="30">
      <t>ショウカン</t>
    </rPh>
    <rPh sb="31" eb="33">
      <t>カンリョウ</t>
    </rPh>
    <rPh sb="40" eb="41">
      <t>タカ</t>
    </rPh>
    <rPh sb="42" eb="44">
      <t>シュウエキ</t>
    </rPh>
    <rPh sb="45" eb="47">
      <t>ミコ</t>
    </rPh>
    <rPh sb="52" eb="53">
      <t>ヒ</t>
    </rPh>
    <rPh sb="54" eb="55">
      <t>ツヅ</t>
    </rPh>
    <rPh sb="57" eb="60">
      <t>リヨウシャ</t>
    </rPh>
    <rPh sb="61" eb="62">
      <t>コエ</t>
    </rPh>
    <rPh sb="63" eb="65">
      <t>ハンエイ</t>
    </rPh>
    <rPh sb="70" eb="72">
      <t>ウンエイ</t>
    </rPh>
    <rPh sb="73" eb="75">
      <t>スイシン</t>
    </rPh>
    <phoneticPr fontId="16"/>
  </si>
  <si>
    <t>⑦敷地の地価
　国の土地を借り上げています。
⑧設備投資見込額
　今後、老朽化した機器の改修工事のため設備投資を行う見込みです。
⑩企業債残高対料金収入比率
　平成２９年度に公債費の償還が完了しました。</t>
    <rPh sb="1" eb="3">
      <t>シキチ</t>
    </rPh>
    <rPh sb="4" eb="6">
      <t>チカ</t>
    </rPh>
    <rPh sb="8" eb="9">
      <t>クニ</t>
    </rPh>
    <rPh sb="10" eb="12">
      <t>トチ</t>
    </rPh>
    <rPh sb="13" eb="14">
      <t>カ</t>
    </rPh>
    <rPh sb="15" eb="16">
      <t>ア</t>
    </rPh>
    <phoneticPr fontId="16"/>
  </si>
  <si>
    <t>　類似施設平均値を下回っているものの、利用促進策等営業努力が功を奏し稼働率が上昇傾向にあります。</t>
    <rPh sb="1" eb="3">
      <t>ルイジ</t>
    </rPh>
    <rPh sb="3" eb="5">
      <t>シセツ</t>
    </rPh>
    <rPh sb="5" eb="8">
      <t>ヘイキンチ</t>
    </rPh>
    <rPh sb="9" eb="11">
      <t>シタマワ</t>
    </rPh>
    <rPh sb="19" eb="21">
      <t>リヨウ</t>
    </rPh>
    <rPh sb="21" eb="23">
      <t>ソクシン</t>
    </rPh>
    <rPh sb="23" eb="24">
      <t>サク</t>
    </rPh>
    <rPh sb="24" eb="25">
      <t>トウ</t>
    </rPh>
    <rPh sb="25" eb="27">
      <t>エイギョウ</t>
    </rPh>
    <rPh sb="27" eb="29">
      <t>ドリョク</t>
    </rPh>
    <rPh sb="30" eb="31">
      <t>コウ</t>
    </rPh>
    <rPh sb="32" eb="33">
      <t>ソウ</t>
    </rPh>
    <rPh sb="34" eb="36">
      <t>カドウ</t>
    </rPh>
    <rPh sb="36" eb="37">
      <t>リツ</t>
    </rPh>
    <rPh sb="38" eb="40">
      <t>ジョウショウ</t>
    </rPh>
    <rPh sb="40" eb="42">
      <t>ケイコウ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</si>
</sst>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5" fillId="0" borderId="0">
      <alignment vertical="center"/>
    </xf>
    <xf numFmtId="0" fontId="1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5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12" xfId="3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0">
    <cellStyle name="桁区切り" xfId="1" builtinId="6"/>
    <cellStyle name="桁区切り 2" xfId="4"/>
    <cellStyle name="桁区切り 3" xfId="5"/>
    <cellStyle name="桁区切り 3 2" xfId="6"/>
    <cellStyle name="通貨 2" xfId="7"/>
    <cellStyle name="標準" xfId="0" builtinId="0"/>
    <cellStyle name="標準 2" xfId="3"/>
    <cellStyle name="標準 2 2" xfId="8"/>
    <cellStyle name="標準 2 3" xfId="9"/>
    <cellStyle name="標準 2 3 2" xfId="10"/>
    <cellStyle name="標準 2 4" xfId="11"/>
    <cellStyle name="標準 2_【重要】（県）指数表_書式まとめ" xfId="12"/>
    <cellStyle name="標準 3" xfId="13"/>
    <cellStyle name="標準 3 2" xfId="14"/>
    <cellStyle name="標準 3 3" xfId="15"/>
    <cellStyle name="標準 4" xfId="16"/>
    <cellStyle name="標準 5" xfId="17"/>
    <cellStyle name="標準 6" xfId="18"/>
    <cellStyle name="標準 7" xfId="19"/>
    <cellStyle name="標準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55.3</c:v>
                </c:pt>
                <c:pt idx="1">
                  <c:v>58</c:v>
                </c:pt>
                <c:pt idx="2">
                  <c:v>66</c:v>
                </c:pt>
                <c:pt idx="3">
                  <c:v>66.900000000000006</c:v>
                </c:pt>
                <c:pt idx="4">
                  <c:v>68.2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4D-4A78-BCF9-3F08F3263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259528"/>
        <c:axId val="38025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120.7</c:v>
                </c:pt>
                <c:pt idx="1">
                  <c:v>135.30000000000001</c:v>
                </c:pt>
                <c:pt idx="2">
                  <c:v>133.5</c:v>
                </c:pt>
                <c:pt idx="3">
                  <c:v>136.30000000000001</c:v>
                </c:pt>
                <c:pt idx="4">
                  <c:v>130.9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4D-4A78-BCF9-3F08F3263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59528"/>
        <c:axId val="380259136"/>
      </c:lineChart>
      <c:dateAx>
        <c:axId val="38025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259136"/>
        <c:crosses val="autoZero"/>
        <c:auto val="1"/>
        <c:lblOffset val="100"/>
        <c:baseTimeUnit val="years"/>
      </c:dateAx>
      <c:valAx>
        <c:axId val="38025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0259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567.70000000000005</c:v>
                </c:pt>
                <c:pt idx="1">
                  <c:v>423.6</c:v>
                </c:pt>
                <c:pt idx="2">
                  <c:v>240.8</c:v>
                </c:pt>
                <c:pt idx="3">
                  <c:v>118.7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07-40F5-A72F-572B9EF2E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260312"/>
        <c:axId val="38026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192.7</c:v>
                </c:pt>
                <c:pt idx="1">
                  <c:v>141.9</c:v>
                </c:pt>
                <c:pt idx="2">
                  <c:v>181.6</c:v>
                </c:pt>
                <c:pt idx="3">
                  <c:v>148.9</c:v>
                </c:pt>
                <c:pt idx="4">
                  <c:v>135.30000000000001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07-40F5-A72F-572B9EF2E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0312"/>
        <c:axId val="380262664"/>
      </c:lineChart>
      <c:dateAx>
        <c:axId val="380260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262664"/>
        <c:crosses val="autoZero"/>
        <c:auto val="1"/>
        <c:lblOffset val="100"/>
        <c:baseTimeUnit val="years"/>
      </c:dateAx>
      <c:valAx>
        <c:axId val="38026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0260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1D-493E-ABAB-FF7422A23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76440"/>
        <c:axId val="14736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1D-493E-ABAB-FF7422A23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76440"/>
        <c:axId val="147368992"/>
      </c:lineChart>
      <c:dateAx>
        <c:axId val="14737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368992"/>
        <c:crosses val="autoZero"/>
        <c:auto val="1"/>
        <c:lblOffset val="100"/>
        <c:baseTimeUnit val="years"/>
      </c:dateAx>
      <c:valAx>
        <c:axId val="14736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7376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3D-44C3-A19D-6DD8EB57D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69384"/>
        <c:axId val="147370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3D-44C3-A19D-6DD8EB57D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69384"/>
        <c:axId val="147370168"/>
      </c:lineChart>
      <c:dateAx>
        <c:axId val="147369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370168"/>
        <c:crosses val="autoZero"/>
        <c:auto val="1"/>
        <c:lblOffset val="100"/>
        <c:baseTimeUnit val="years"/>
      </c:dateAx>
      <c:valAx>
        <c:axId val="147370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7369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18-45CB-BB2F-07B8246FA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675464"/>
        <c:axId val="38167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7.6</c:v>
                </c:pt>
                <c:pt idx="2">
                  <c:v>7.1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18-45CB-BB2F-07B8246FA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75464"/>
        <c:axId val="381675072"/>
      </c:lineChart>
      <c:dateAx>
        <c:axId val="381675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675072"/>
        <c:crosses val="autoZero"/>
        <c:auto val="1"/>
        <c:lblOffset val="100"/>
        <c:baseTimeUnit val="years"/>
      </c:dateAx>
      <c:valAx>
        <c:axId val="38167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1675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D0-4AE9-8B82-61F1CBD01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674288"/>
        <c:axId val="38167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143</c:v>
                </c:pt>
                <c:pt idx="1">
                  <c:v>79</c:v>
                </c:pt>
                <c:pt idx="2">
                  <c:v>56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D0-4AE9-8B82-61F1CBD01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74288"/>
        <c:axId val="381674680"/>
      </c:lineChart>
      <c:dateAx>
        <c:axId val="38167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674680"/>
        <c:crosses val="autoZero"/>
        <c:auto val="1"/>
        <c:lblOffset val="100"/>
        <c:baseTimeUnit val="years"/>
      </c:dateAx>
      <c:valAx>
        <c:axId val="38167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1674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157.4</c:v>
                </c:pt>
                <c:pt idx="1">
                  <c:v>160.80000000000001</c:v>
                </c:pt>
                <c:pt idx="2">
                  <c:v>198.5</c:v>
                </c:pt>
                <c:pt idx="3">
                  <c:v>199.3</c:v>
                </c:pt>
                <c:pt idx="4">
                  <c:v>203.2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DA-4DD3-9ACF-278F8253E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565040"/>
        <c:axId val="37956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172.8</c:v>
                </c:pt>
                <c:pt idx="1">
                  <c:v>167.7</c:v>
                </c:pt>
                <c:pt idx="2">
                  <c:v>169.3</c:v>
                </c:pt>
                <c:pt idx="3">
                  <c:v>166.6</c:v>
                </c:pt>
                <c:pt idx="4">
                  <c:v>227.1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DA-4DD3-9ACF-278F8253E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65040"/>
        <c:axId val="379566216"/>
      </c:lineChart>
      <c:dateAx>
        <c:axId val="37956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566216"/>
        <c:crosses val="autoZero"/>
        <c:auto val="1"/>
        <c:lblOffset val="100"/>
        <c:baseTimeUnit val="years"/>
      </c:dateAx>
      <c:valAx>
        <c:axId val="37956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9565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68.099999999999994</c:v>
                </c:pt>
                <c:pt idx="1">
                  <c:v>71.8</c:v>
                </c:pt>
                <c:pt idx="2">
                  <c:v>72.2</c:v>
                </c:pt>
                <c:pt idx="3">
                  <c:v>71</c:v>
                </c:pt>
                <c:pt idx="4">
                  <c:v>76.400000000000006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9-4DE3-9A87-7D1008401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564256"/>
        <c:axId val="8705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11.2</c:v>
                </c:pt>
                <c:pt idx="2">
                  <c:v>8</c:v>
                </c:pt>
                <c:pt idx="3">
                  <c:v>13.7</c:v>
                </c:pt>
                <c:pt idx="4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D9-4DE3-9A87-7D1008401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64256"/>
        <c:axId val="8705800"/>
      </c:lineChart>
      <c:dateAx>
        <c:axId val="37956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5800"/>
        <c:crosses val="autoZero"/>
        <c:auto val="1"/>
        <c:lblOffset val="100"/>
        <c:baseTimeUnit val="years"/>
      </c:dateAx>
      <c:valAx>
        <c:axId val="8705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9564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131231</c:v>
                </c:pt>
                <c:pt idx="1">
                  <c:v>140547</c:v>
                </c:pt>
                <c:pt idx="2">
                  <c:v>167490</c:v>
                </c:pt>
                <c:pt idx="3">
                  <c:v>169074</c:v>
                </c:pt>
                <c:pt idx="4">
                  <c:v>182019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0B-434A-BF54-6357674BB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6192"/>
        <c:axId val="870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19003</c:v>
                </c:pt>
                <c:pt idx="1">
                  <c:v>19615</c:v>
                </c:pt>
                <c:pt idx="2">
                  <c:v>21116</c:v>
                </c:pt>
                <c:pt idx="3">
                  <c:v>20714</c:v>
                </c:pt>
                <c:pt idx="4">
                  <c:v>16622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0B-434A-BF54-6357674BB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6192"/>
        <c:axId val="8703056"/>
      </c:lineChart>
      <c:dateAx>
        <c:axId val="870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3056"/>
        <c:crosses val="autoZero"/>
        <c:auto val="1"/>
        <c:lblOffset val="100"/>
        <c:baseTimeUnit val="years"/>
      </c:dateAx>
      <c:valAx>
        <c:axId val="870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706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640625" defaultRowHeight="13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広島県広島市　中央駐車場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13278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406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360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2" t="s">
        <v>148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41275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41640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42005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42370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42736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41275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41640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42005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42370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42736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41275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41640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42005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42370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42736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55.3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66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66.900000000000006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68.2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157.4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160.80000000000001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198.5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199.3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203.2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120.7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135.30000000000001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133.5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136.30000000000001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130.9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10.4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7.6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7.1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5.5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167.7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169.3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166.6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227.1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2" t="s">
        <v>150</v>
      </c>
      <c r="NE32" s="113"/>
      <c r="NF32" s="113"/>
      <c r="NG32" s="113"/>
      <c r="NH32" s="113"/>
      <c r="NI32" s="113"/>
      <c r="NJ32" s="113"/>
      <c r="NK32" s="113"/>
      <c r="NL32" s="113"/>
      <c r="NM32" s="113"/>
      <c r="NN32" s="113"/>
      <c r="NO32" s="113"/>
      <c r="NP32" s="113"/>
      <c r="NQ32" s="113"/>
      <c r="NR32" s="114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2"/>
      <c r="NE33" s="113"/>
      <c r="NF33" s="113"/>
      <c r="NG33" s="113"/>
      <c r="NH33" s="113"/>
      <c r="NI33" s="113"/>
      <c r="NJ33" s="113"/>
      <c r="NK33" s="113"/>
      <c r="NL33" s="113"/>
      <c r="NM33" s="113"/>
      <c r="NN33" s="113"/>
      <c r="NO33" s="113"/>
      <c r="NP33" s="113"/>
      <c r="NQ33" s="113"/>
      <c r="NR33" s="114"/>
    </row>
    <row r="34" spans="1:382" ht="13.5" customHeight="1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2"/>
      <c r="NE34" s="113"/>
      <c r="NF34" s="113"/>
      <c r="NG34" s="113"/>
      <c r="NH34" s="113"/>
      <c r="NI34" s="113"/>
      <c r="NJ34" s="113"/>
      <c r="NK34" s="113"/>
      <c r="NL34" s="113"/>
      <c r="NM34" s="113"/>
      <c r="NN34" s="113"/>
      <c r="NO34" s="113"/>
      <c r="NP34" s="113"/>
      <c r="NQ34" s="113"/>
      <c r="NR34" s="114"/>
    </row>
    <row r="35" spans="1:382" ht="13.5" customHeight="1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2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4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2"/>
      <c r="NE36" s="113"/>
      <c r="NF36" s="113"/>
      <c r="NG36" s="113"/>
      <c r="NH36" s="113"/>
      <c r="NI36" s="113"/>
      <c r="NJ36" s="113"/>
      <c r="NK36" s="113"/>
      <c r="NL36" s="113"/>
      <c r="NM36" s="113"/>
      <c r="NN36" s="113"/>
      <c r="NO36" s="113"/>
      <c r="NP36" s="113"/>
      <c r="NQ36" s="113"/>
      <c r="NR36" s="114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2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4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2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4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2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4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2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4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2"/>
      <c r="NE41" s="113"/>
      <c r="NF41" s="113"/>
      <c r="NG41" s="113"/>
      <c r="NH41" s="113"/>
      <c r="NI41" s="113"/>
      <c r="NJ41" s="113"/>
      <c r="NK41" s="113"/>
      <c r="NL41" s="113"/>
      <c r="NM41" s="113"/>
      <c r="NN41" s="113"/>
      <c r="NO41" s="113"/>
      <c r="NP41" s="113"/>
      <c r="NQ41" s="113"/>
      <c r="NR41" s="114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2"/>
      <c r="NE42" s="113"/>
      <c r="NF42" s="113"/>
      <c r="NG42" s="113"/>
      <c r="NH42" s="113"/>
      <c r="NI42" s="113"/>
      <c r="NJ42" s="113"/>
      <c r="NK42" s="113"/>
      <c r="NL42" s="113"/>
      <c r="NM42" s="113"/>
      <c r="NN42" s="113"/>
      <c r="NO42" s="113"/>
      <c r="NP42" s="113"/>
      <c r="NQ42" s="113"/>
      <c r="NR42" s="114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2"/>
      <c r="NE43" s="113"/>
      <c r="NF43" s="113"/>
      <c r="NG43" s="113"/>
      <c r="NH43" s="113"/>
      <c r="NI43" s="113"/>
      <c r="NJ43" s="113"/>
      <c r="NK43" s="113"/>
      <c r="NL43" s="113"/>
      <c r="NM43" s="113"/>
      <c r="NN43" s="113"/>
      <c r="NO43" s="113"/>
      <c r="NP43" s="113"/>
      <c r="NQ43" s="113"/>
      <c r="NR43" s="114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2"/>
      <c r="NE44" s="113"/>
      <c r="NF44" s="113"/>
      <c r="NG44" s="113"/>
      <c r="NH44" s="113"/>
      <c r="NI44" s="113"/>
      <c r="NJ44" s="113"/>
      <c r="NK44" s="113"/>
      <c r="NL44" s="113"/>
      <c r="NM44" s="113"/>
      <c r="NN44" s="113"/>
      <c r="NO44" s="113"/>
      <c r="NP44" s="113"/>
      <c r="NQ44" s="113"/>
      <c r="NR44" s="114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2"/>
      <c r="NE45" s="113"/>
      <c r="NF45" s="113"/>
      <c r="NG45" s="113"/>
      <c r="NH45" s="113"/>
      <c r="NI45" s="113"/>
      <c r="NJ45" s="113"/>
      <c r="NK45" s="113"/>
      <c r="NL45" s="113"/>
      <c r="NM45" s="113"/>
      <c r="NN45" s="113"/>
      <c r="NO45" s="113"/>
      <c r="NP45" s="113"/>
      <c r="NQ45" s="113"/>
      <c r="NR45" s="114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2"/>
      <c r="NE46" s="113"/>
      <c r="NF46" s="113"/>
      <c r="NG46" s="113"/>
      <c r="NH46" s="113"/>
      <c r="NI46" s="113"/>
      <c r="NJ46" s="113"/>
      <c r="NK46" s="113"/>
      <c r="NL46" s="113"/>
      <c r="NM46" s="113"/>
      <c r="NN46" s="113"/>
      <c r="NO46" s="113"/>
      <c r="NP46" s="113"/>
      <c r="NQ46" s="113"/>
      <c r="NR46" s="114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2"/>
      <c r="NE47" s="113"/>
      <c r="NF47" s="113"/>
      <c r="NG47" s="113"/>
      <c r="NH47" s="113"/>
      <c r="NI47" s="113"/>
      <c r="NJ47" s="113"/>
      <c r="NK47" s="113"/>
      <c r="NL47" s="113"/>
      <c r="NM47" s="113"/>
      <c r="NN47" s="113"/>
      <c r="NO47" s="113"/>
      <c r="NP47" s="113"/>
      <c r="NQ47" s="113"/>
      <c r="NR47" s="114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151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41275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41640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42005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42370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42736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41275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41640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42005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42370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42736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41275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41640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42005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42370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42736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68.099999999999994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71.8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72.2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76.400000000000006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131231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140547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167490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169074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182019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143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79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56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42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44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15.3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11.2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8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13.7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7.5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19003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19615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21116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20714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16622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2" t="s">
        <v>149</v>
      </c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4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2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4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2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4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2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4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2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4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2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4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2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4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2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4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2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4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2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4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50507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2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4"/>
    </row>
    <row r="77" spans="1:382" ht="13.5" customHeight="1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567.70000000000005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423.6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240.8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118.7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2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4"/>
    </row>
    <row r="78" spans="1:382" ht="13.5" customHeight="1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192.7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141.9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181.6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148.9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135.30000000000001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2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4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2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4"/>
    </row>
    <row r="80" spans="1:382" ht="13.5" customHeight="1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2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4"/>
    </row>
    <row r="81" spans="1:382" ht="13.5" customHeight="1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2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4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tkF+cg2jzv1nqy5WDSs4ZBmogONJtrTaqrO0zKZsfoWdQOgIZA1DAlbgQ+9NMxZGugDop3NBVu6zUOT1lfPkQ==" saltValue="x4R5UD8LGmAdcGhzy9LPM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ND66:NR82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ND49:NR64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LH32:LZ32"/>
    <mergeCell ref="MA32:MS32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111</v>
      </c>
      <c r="AM5" s="59" t="s">
        <v>112</v>
      </c>
      <c r="AN5" s="59" t="s">
        <v>113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114</v>
      </c>
      <c r="AW5" s="59" t="s">
        <v>115</v>
      </c>
      <c r="AX5" s="59" t="s">
        <v>112</v>
      </c>
      <c r="AY5" s="59" t="s">
        <v>113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116</v>
      </c>
      <c r="BH5" s="59" t="s">
        <v>117</v>
      </c>
      <c r="BI5" s="59" t="s">
        <v>118</v>
      </c>
      <c r="BJ5" s="59" t="s">
        <v>119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109</v>
      </c>
      <c r="BR5" s="59" t="s">
        <v>120</v>
      </c>
      <c r="BS5" s="59" t="s">
        <v>115</v>
      </c>
      <c r="BT5" s="59" t="s">
        <v>121</v>
      </c>
      <c r="BU5" s="59" t="s">
        <v>122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109</v>
      </c>
      <c r="CC5" s="59" t="s">
        <v>114</v>
      </c>
      <c r="CD5" s="59" t="s">
        <v>117</v>
      </c>
      <c r="CE5" s="59" t="s">
        <v>121</v>
      </c>
      <c r="CF5" s="59" t="s">
        <v>119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123</v>
      </c>
      <c r="CP5" s="59" t="s">
        <v>99</v>
      </c>
      <c r="CQ5" s="59" t="s">
        <v>111</v>
      </c>
      <c r="CR5" s="59" t="s">
        <v>121</v>
      </c>
      <c r="CS5" s="59" t="s">
        <v>113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109</v>
      </c>
      <c r="DA5" s="59" t="s">
        <v>114</v>
      </c>
      <c r="DB5" s="59" t="s">
        <v>111</v>
      </c>
      <c r="DC5" s="59" t="s">
        <v>121</v>
      </c>
      <c r="DD5" s="59" t="s">
        <v>113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124</v>
      </c>
      <c r="DL5" s="59" t="s">
        <v>114</v>
      </c>
      <c r="DM5" s="59" t="s">
        <v>117</v>
      </c>
      <c r="DN5" s="59" t="s">
        <v>121</v>
      </c>
      <c r="DO5" s="59" t="s">
        <v>122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>
      <c r="A6" s="49" t="s">
        <v>125</v>
      </c>
      <c r="B6" s="60">
        <f>B8</f>
        <v>2017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広島県広島市</v>
      </c>
      <c r="I6" s="60" t="str">
        <f t="shared" si="1"/>
        <v>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21</v>
      </c>
      <c r="S6" s="62" t="str">
        <f t="shared" si="1"/>
        <v>公共施設</v>
      </c>
      <c r="T6" s="62" t="str">
        <f t="shared" si="1"/>
        <v>無</v>
      </c>
      <c r="U6" s="63">
        <f t="shared" si="1"/>
        <v>13278</v>
      </c>
      <c r="V6" s="63">
        <f t="shared" si="1"/>
        <v>406</v>
      </c>
      <c r="W6" s="63">
        <f t="shared" si="1"/>
        <v>360</v>
      </c>
      <c r="X6" s="62" t="str">
        <f t="shared" si="1"/>
        <v>利用料金制</v>
      </c>
      <c r="Y6" s="64">
        <f>IF(Y8="-",NA(),Y8)</f>
        <v>55.3</v>
      </c>
      <c r="Z6" s="64">
        <f t="shared" ref="Z6:AH6" si="2">IF(Z8="-",NA(),Z8)</f>
        <v>58</v>
      </c>
      <c r="AA6" s="64">
        <f t="shared" si="2"/>
        <v>66</v>
      </c>
      <c r="AB6" s="64">
        <f t="shared" si="2"/>
        <v>66.900000000000006</v>
      </c>
      <c r="AC6" s="64">
        <f t="shared" si="2"/>
        <v>68.2</v>
      </c>
      <c r="AD6" s="64">
        <f t="shared" si="2"/>
        <v>120.7</v>
      </c>
      <c r="AE6" s="64">
        <f t="shared" si="2"/>
        <v>135.30000000000001</v>
      </c>
      <c r="AF6" s="64">
        <f t="shared" si="2"/>
        <v>133.5</v>
      </c>
      <c r="AG6" s="64">
        <f t="shared" si="2"/>
        <v>136.30000000000001</v>
      </c>
      <c r="AH6" s="64">
        <f t="shared" si="2"/>
        <v>130.9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10.4</v>
      </c>
      <c r="AP6" s="64">
        <f t="shared" si="3"/>
        <v>7.6</v>
      </c>
      <c r="AQ6" s="64">
        <f t="shared" si="3"/>
        <v>7.1</v>
      </c>
      <c r="AR6" s="64">
        <f t="shared" si="3"/>
        <v>5.5</v>
      </c>
      <c r="AS6" s="64">
        <f t="shared" si="3"/>
        <v>5.2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143</v>
      </c>
      <c r="BA6" s="65">
        <f t="shared" si="4"/>
        <v>79</v>
      </c>
      <c r="BB6" s="65">
        <f t="shared" si="4"/>
        <v>56</v>
      </c>
      <c r="BC6" s="65">
        <f t="shared" si="4"/>
        <v>42</v>
      </c>
      <c r="BD6" s="65">
        <f t="shared" si="4"/>
        <v>44</v>
      </c>
      <c r="BE6" s="63" t="str">
        <f>IF(BE8="-","",IF(BE8="-","【-】","【"&amp;SUBSTITUTE(TEXT(BE8,"#,##0"),"-","△")&amp;"】"))</f>
        <v>【37】</v>
      </c>
      <c r="BF6" s="64">
        <f>IF(BF8="-",NA(),BF8)</f>
        <v>68.099999999999994</v>
      </c>
      <c r="BG6" s="64">
        <f t="shared" ref="BG6:BO6" si="5">IF(BG8="-",NA(),BG8)</f>
        <v>71.8</v>
      </c>
      <c r="BH6" s="64">
        <f t="shared" si="5"/>
        <v>72.2</v>
      </c>
      <c r="BI6" s="64">
        <f t="shared" si="5"/>
        <v>71</v>
      </c>
      <c r="BJ6" s="64">
        <f t="shared" si="5"/>
        <v>76.400000000000006</v>
      </c>
      <c r="BK6" s="64">
        <f t="shared" si="5"/>
        <v>15.3</v>
      </c>
      <c r="BL6" s="64">
        <f t="shared" si="5"/>
        <v>11.2</v>
      </c>
      <c r="BM6" s="64">
        <f t="shared" si="5"/>
        <v>8</v>
      </c>
      <c r="BN6" s="64">
        <f t="shared" si="5"/>
        <v>13.7</v>
      </c>
      <c r="BO6" s="64">
        <f t="shared" si="5"/>
        <v>7.5</v>
      </c>
      <c r="BP6" s="61" t="str">
        <f>IF(BP8="-","",IF(BP8="-","【-】","【"&amp;SUBSTITUTE(TEXT(BP8,"#,##0.0"),"-","△")&amp;"】"))</f>
        <v>【26.4】</v>
      </c>
      <c r="BQ6" s="65">
        <f>IF(BQ8="-",NA(),BQ8)</f>
        <v>131231</v>
      </c>
      <c r="BR6" s="65">
        <f t="shared" ref="BR6:BZ6" si="6">IF(BR8="-",NA(),BR8)</f>
        <v>140547</v>
      </c>
      <c r="BS6" s="65">
        <f t="shared" si="6"/>
        <v>167490</v>
      </c>
      <c r="BT6" s="65">
        <f t="shared" si="6"/>
        <v>169074</v>
      </c>
      <c r="BU6" s="65">
        <f t="shared" si="6"/>
        <v>182019</v>
      </c>
      <c r="BV6" s="65">
        <f t="shared" si="6"/>
        <v>19003</v>
      </c>
      <c r="BW6" s="65">
        <f t="shared" si="6"/>
        <v>19615</v>
      </c>
      <c r="BX6" s="65">
        <f t="shared" si="6"/>
        <v>21116</v>
      </c>
      <c r="BY6" s="65">
        <f t="shared" si="6"/>
        <v>20714</v>
      </c>
      <c r="BZ6" s="65">
        <f t="shared" si="6"/>
        <v>16622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126</v>
      </c>
      <c r="CM6" s="63">
        <f t="shared" ref="CM6:CN6" si="7">CM8</f>
        <v>0</v>
      </c>
      <c r="CN6" s="63">
        <f t="shared" si="7"/>
        <v>50507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126</v>
      </c>
      <c r="CZ6" s="64">
        <f>IF(CZ8="-",NA(),CZ8)</f>
        <v>567.70000000000005</v>
      </c>
      <c r="DA6" s="64">
        <f t="shared" ref="DA6:DI6" si="8">IF(DA8="-",NA(),DA8)</f>
        <v>423.6</v>
      </c>
      <c r="DB6" s="64">
        <f t="shared" si="8"/>
        <v>240.8</v>
      </c>
      <c r="DC6" s="64">
        <f t="shared" si="8"/>
        <v>118.7</v>
      </c>
      <c r="DD6" s="64">
        <f t="shared" si="8"/>
        <v>0</v>
      </c>
      <c r="DE6" s="64">
        <f t="shared" si="8"/>
        <v>192.7</v>
      </c>
      <c r="DF6" s="64">
        <f t="shared" si="8"/>
        <v>141.9</v>
      </c>
      <c r="DG6" s="64">
        <f t="shared" si="8"/>
        <v>181.6</v>
      </c>
      <c r="DH6" s="64">
        <f t="shared" si="8"/>
        <v>148.9</v>
      </c>
      <c r="DI6" s="64">
        <f t="shared" si="8"/>
        <v>135.30000000000001</v>
      </c>
      <c r="DJ6" s="61" t="str">
        <f>IF(DJ8="-","",IF(DJ8="-","【-】","【"&amp;SUBSTITUTE(TEXT(DJ8,"#,##0.0"),"-","△")&amp;"】"))</f>
        <v>【120.3】</v>
      </c>
      <c r="DK6" s="64">
        <f>IF(DK8="-",NA(),DK8)</f>
        <v>157.4</v>
      </c>
      <c r="DL6" s="64">
        <f t="shared" ref="DL6:DT6" si="9">IF(DL8="-",NA(),DL8)</f>
        <v>160.80000000000001</v>
      </c>
      <c r="DM6" s="64">
        <f t="shared" si="9"/>
        <v>198.5</v>
      </c>
      <c r="DN6" s="64">
        <f t="shared" si="9"/>
        <v>199.3</v>
      </c>
      <c r="DO6" s="64">
        <f t="shared" si="9"/>
        <v>203.2</v>
      </c>
      <c r="DP6" s="64">
        <f t="shared" si="9"/>
        <v>172.8</v>
      </c>
      <c r="DQ6" s="64">
        <f t="shared" si="9"/>
        <v>167.7</v>
      </c>
      <c r="DR6" s="64">
        <f t="shared" si="9"/>
        <v>169.3</v>
      </c>
      <c r="DS6" s="64">
        <f t="shared" si="9"/>
        <v>166.6</v>
      </c>
      <c r="DT6" s="64">
        <f t="shared" si="9"/>
        <v>227.1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127</v>
      </c>
      <c r="B7" s="60">
        <f t="shared" ref="B7:X7" si="10">B8</f>
        <v>2017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広島県　広島市</v>
      </c>
      <c r="I7" s="60" t="str">
        <f t="shared" si="10"/>
        <v>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21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13278</v>
      </c>
      <c r="V7" s="63">
        <f t="shared" si="10"/>
        <v>406</v>
      </c>
      <c r="W7" s="63">
        <f t="shared" si="10"/>
        <v>360</v>
      </c>
      <c r="X7" s="62" t="str">
        <f t="shared" si="10"/>
        <v>利用料金制</v>
      </c>
      <c r="Y7" s="64">
        <f>Y8</f>
        <v>55.3</v>
      </c>
      <c r="Z7" s="64">
        <f t="shared" ref="Z7:AH7" si="11">Z8</f>
        <v>58</v>
      </c>
      <c r="AA7" s="64">
        <f t="shared" si="11"/>
        <v>66</v>
      </c>
      <c r="AB7" s="64">
        <f t="shared" si="11"/>
        <v>66.900000000000006</v>
      </c>
      <c r="AC7" s="64">
        <f t="shared" si="11"/>
        <v>68.2</v>
      </c>
      <c r="AD7" s="64">
        <f t="shared" si="11"/>
        <v>120.7</v>
      </c>
      <c r="AE7" s="64">
        <f t="shared" si="11"/>
        <v>135.30000000000001</v>
      </c>
      <c r="AF7" s="64">
        <f t="shared" si="11"/>
        <v>133.5</v>
      </c>
      <c r="AG7" s="64">
        <f t="shared" si="11"/>
        <v>136.30000000000001</v>
      </c>
      <c r="AH7" s="64">
        <f t="shared" si="11"/>
        <v>130.9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10.4</v>
      </c>
      <c r="AP7" s="64">
        <f t="shared" si="12"/>
        <v>7.6</v>
      </c>
      <c r="AQ7" s="64">
        <f t="shared" si="12"/>
        <v>7.1</v>
      </c>
      <c r="AR7" s="64">
        <f t="shared" si="12"/>
        <v>5.5</v>
      </c>
      <c r="AS7" s="64">
        <f t="shared" si="12"/>
        <v>5.2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143</v>
      </c>
      <c r="BA7" s="65">
        <f t="shared" si="13"/>
        <v>79</v>
      </c>
      <c r="BB7" s="65">
        <f t="shared" si="13"/>
        <v>56</v>
      </c>
      <c r="BC7" s="65">
        <f t="shared" si="13"/>
        <v>42</v>
      </c>
      <c r="BD7" s="65">
        <f t="shared" si="13"/>
        <v>44</v>
      </c>
      <c r="BE7" s="63"/>
      <c r="BF7" s="64">
        <f>BF8</f>
        <v>68.099999999999994</v>
      </c>
      <c r="BG7" s="64">
        <f t="shared" ref="BG7:BO7" si="14">BG8</f>
        <v>71.8</v>
      </c>
      <c r="BH7" s="64">
        <f t="shared" si="14"/>
        <v>72.2</v>
      </c>
      <c r="BI7" s="64">
        <f t="shared" si="14"/>
        <v>71</v>
      </c>
      <c r="BJ7" s="64">
        <f t="shared" si="14"/>
        <v>76.400000000000006</v>
      </c>
      <c r="BK7" s="64">
        <f t="shared" si="14"/>
        <v>15.3</v>
      </c>
      <c r="BL7" s="64">
        <f t="shared" si="14"/>
        <v>11.2</v>
      </c>
      <c r="BM7" s="64">
        <f t="shared" si="14"/>
        <v>8</v>
      </c>
      <c r="BN7" s="64">
        <f t="shared" si="14"/>
        <v>13.7</v>
      </c>
      <c r="BO7" s="64">
        <f t="shared" si="14"/>
        <v>7.5</v>
      </c>
      <c r="BP7" s="61"/>
      <c r="BQ7" s="65">
        <f>BQ8</f>
        <v>131231</v>
      </c>
      <c r="BR7" s="65">
        <f t="shared" ref="BR7:BZ7" si="15">BR8</f>
        <v>140547</v>
      </c>
      <c r="BS7" s="65">
        <f t="shared" si="15"/>
        <v>167490</v>
      </c>
      <c r="BT7" s="65">
        <f t="shared" si="15"/>
        <v>169074</v>
      </c>
      <c r="BU7" s="65">
        <f t="shared" si="15"/>
        <v>182019</v>
      </c>
      <c r="BV7" s="65">
        <f t="shared" si="15"/>
        <v>19003</v>
      </c>
      <c r="BW7" s="65">
        <f t="shared" si="15"/>
        <v>19615</v>
      </c>
      <c r="BX7" s="65">
        <f t="shared" si="15"/>
        <v>21116</v>
      </c>
      <c r="BY7" s="65">
        <f t="shared" si="15"/>
        <v>20714</v>
      </c>
      <c r="BZ7" s="65">
        <f t="shared" si="15"/>
        <v>16622</v>
      </c>
      <c r="CA7" s="63"/>
      <c r="CB7" s="64" t="s">
        <v>128</v>
      </c>
      <c r="CC7" s="64" t="s">
        <v>128</v>
      </c>
      <c r="CD7" s="64" t="s">
        <v>128</v>
      </c>
      <c r="CE7" s="64" t="s">
        <v>128</v>
      </c>
      <c r="CF7" s="64" t="s">
        <v>128</v>
      </c>
      <c r="CG7" s="64" t="s">
        <v>128</v>
      </c>
      <c r="CH7" s="64" t="s">
        <v>128</v>
      </c>
      <c r="CI7" s="64" t="s">
        <v>128</v>
      </c>
      <c r="CJ7" s="64" t="s">
        <v>128</v>
      </c>
      <c r="CK7" s="64" t="s">
        <v>129</v>
      </c>
      <c r="CL7" s="61"/>
      <c r="CM7" s="63">
        <f>CM8</f>
        <v>0</v>
      </c>
      <c r="CN7" s="63">
        <f>CN8</f>
        <v>50507</v>
      </c>
      <c r="CO7" s="64" t="s">
        <v>128</v>
      </c>
      <c r="CP7" s="64" t="s">
        <v>128</v>
      </c>
      <c r="CQ7" s="64" t="s">
        <v>128</v>
      </c>
      <c r="CR7" s="64" t="s">
        <v>128</v>
      </c>
      <c r="CS7" s="64" t="s">
        <v>128</v>
      </c>
      <c r="CT7" s="64" t="s">
        <v>128</v>
      </c>
      <c r="CU7" s="64" t="s">
        <v>128</v>
      </c>
      <c r="CV7" s="64" t="s">
        <v>128</v>
      </c>
      <c r="CW7" s="64" t="s">
        <v>128</v>
      </c>
      <c r="CX7" s="64" t="s">
        <v>126</v>
      </c>
      <c r="CY7" s="61"/>
      <c r="CZ7" s="64">
        <f>CZ8</f>
        <v>567.70000000000005</v>
      </c>
      <c r="DA7" s="64">
        <f t="shared" ref="DA7:DI7" si="16">DA8</f>
        <v>423.6</v>
      </c>
      <c r="DB7" s="64">
        <f t="shared" si="16"/>
        <v>240.8</v>
      </c>
      <c r="DC7" s="64">
        <f t="shared" si="16"/>
        <v>118.7</v>
      </c>
      <c r="DD7" s="64">
        <f t="shared" si="16"/>
        <v>0</v>
      </c>
      <c r="DE7" s="64">
        <f t="shared" si="16"/>
        <v>192.7</v>
      </c>
      <c r="DF7" s="64">
        <f t="shared" si="16"/>
        <v>141.9</v>
      </c>
      <c r="DG7" s="64">
        <f t="shared" si="16"/>
        <v>181.6</v>
      </c>
      <c r="DH7" s="64">
        <f t="shared" si="16"/>
        <v>148.9</v>
      </c>
      <c r="DI7" s="64">
        <f t="shared" si="16"/>
        <v>135.30000000000001</v>
      </c>
      <c r="DJ7" s="61"/>
      <c r="DK7" s="64">
        <f>DK8</f>
        <v>157.4</v>
      </c>
      <c r="DL7" s="64">
        <f t="shared" ref="DL7:DT7" si="17">DL8</f>
        <v>160.80000000000001</v>
      </c>
      <c r="DM7" s="64">
        <f t="shared" si="17"/>
        <v>198.5</v>
      </c>
      <c r="DN7" s="64">
        <f t="shared" si="17"/>
        <v>199.3</v>
      </c>
      <c r="DO7" s="64">
        <f t="shared" si="17"/>
        <v>203.2</v>
      </c>
      <c r="DP7" s="64">
        <f t="shared" si="17"/>
        <v>172.8</v>
      </c>
      <c r="DQ7" s="64">
        <f t="shared" si="17"/>
        <v>167.7</v>
      </c>
      <c r="DR7" s="64">
        <f t="shared" si="17"/>
        <v>169.3</v>
      </c>
      <c r="DS7" s="64">
        <f t="shared" si="17"/>
        <v>166.6</v>
      </c>
      <c r="DT7" s="64">
        <f t="shared" si="17"/>
        <v>227.1</v>
      </c>
      <c r="DU7" s="61"/>
    </row>
    <row r="8" spans="1:125" s="66" customFormat="1">
      <c r="A8" s="49"/>
      <c r="B8" s="67">
        <v>2017</v>
      </c>
      <c r="C8" s="67">
        <v>341002</v>
      </c>
      <c r="D8" s="67">
        <v>47</v>
      </c>
      <c r="E8" s="67">
        <v>14</v>
      </c>
      <c r="F8" s="67">
        <v>0</v>
      </c>
      <c r="G8" s="67">
        <v>9</v>
      </c>
      <c r="H8" s="67" t="s">
        <v>130</v>
      </c>
      <c r="I8" s="67" t="s">
        <v>131</v>
      </c>
      <c r="J8" s="67" t="s">
        <v>132</v>
      </c>
      <c r="K8" s="67" t="s">
        <v>133</v>
      </c>
      <c r="L8" s="67" t="s">
        <v>134</v>
      </c>
      <c r="M8" s="67" t="s">
        <v>135</v>
      </c>
      <c r="N8" s="67" t="s">
        <v>136</v>
      </c>
      <c r="O8" s="68" t="s">
        <v>137</v>
      </c>
      <c r="P8" s="69" t="s">
        <v>138</v>
      </c>
      <c r="Q8" s="69" t="s">
        <v>139</v>
      </c>
      <c r="R8" s="70">
        <v>21</v>
      </c>
      <c r="S8" s="69" t="s">
        <v>140</v>
      </c>
      <c r="T8" s="69" t="s">
        <v>141</v>
      </c>
      <c r="U8" s="70">
        <v>13278</v>
      </c>
      <c r="V8" s="70">
        <v>406</v>
      </c>
      <c r="W8" s="70">
        <v>360</v>
      </c>
      <c r="X8" s="69" t="s">
        <v>142</v>
      </c>
      <c r="Y8" s="71">
        <v>55.3</v>
      </c>
      <c r="Z8" s="71">
        <v>58</v>
      </c>
      <c r="AA8" s="71">
        <v>66</v>
      </c>
      <c r="AB8" s="71">
        <v>66.900000000000006</v>
      </c>
      <c r="AC8" s="71">
        <v>68.2</v>
      </c>
      <c r="AD8" s="71">
        <v>120.7</v>
      </c>
      <c r="AE8" s="71">
        <v>135.30000000000001</v>
      </c>
      <c r="AF8" s="71">
        <v>133.5</v>
      </c>
      <c r="AG8" s="71">
        <v>136.30000000000001</v>
      </c>
      <c r="AH8" s="71">
        <v>130.9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10.4</v>
      </c>
      <c r="AP8" s="71">
        <v>7.6</v>
      </c>
      <c r="AQ8" s="71">
        <v>7.1</v>
      </c>
      <c r="AR8" s="71">
        <v>5.5</v>
      </c>
      <c r="AS8" s="71">
        <v>5.2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143</v>
      </c>
      <c r="BA8" s="72">
        <v>79</v>
      </c>
      <c r="BB8" s="72">
        <v>56</v>
      </c>
      <c r="BC8" s="72">
        <v>42</v>
      </c>
      <c r="BD8" s="72">
        <v>44</v>
      </c>
      <c r="BE8" s="72">
        <v>37</v>
      </c>
      <c r="BF8" s="71">
        <v>68.099999999999994</v>
      </c>
      <c r="BG8" s="71">
        <v>71.8</v>
      </c>
      <c r="BH8" s="71">
        <v>72.2</v>
      </c>
      <c r="BI8" s="71">
        <v>71</v>
      </c>
      <c r="BJ8" s="71">
        <v>76.400000000000006</v>
      </c>
      <c r="BK8" s="71">
        <v>15.3</v>
      </c>
      <c r="BL8" s="71">
        <v>11.2</v>
      </c>
      <c r="BM8" s="71">
        <v>8</v>
      </c>
      <c r="BN8" s="71">
        <v>13.7</v>
      </c>
      <c r="BO8" s="71">
        <v>7.5</v>
      </c>
      <c r="BP8" s="68">
        <v>26.4</v>
      </c>
      <c r="BQ8" s="72">
        <v>131231</v>
      </c>
      <c r="BR8" s="72">
        <v>140547</v>
      </c>
      <c r="BS8" s="72">
        <v>167490</v>
      </c>
      <c r="BT8" s="73">
        <v>169074</v>
      </c>
      <c r="BU8" s="73">
        <v>182019</v>
      </c>
      <c r="BV8" s="72">
        <v>19003</v>
      </c>
      <c r="BW8" s="72">
        <v>19615</v>
      </c>
      <c r="BX8" s="72">
        <v>21116</v>
      </c>
      <c r="BY8" s="72">
        <v>20714</v>
      </c>
      <c r="BZ8" s="72">
        <v>16622</v>
      </c>
      <c r="CA8" s="70">
        <v>15069</v>
      </c>
      <c r="CB8" s="71" t="s">
        <v>134</v>
      </c>
      <c r="CC8" s="71" t="s">
        <v>134</v>
      </c>
      <c r="CD8" s="71" t="s">
        <v>134</v>
      </c>
      <c r="CE8" s="71" t="s">
        <v>134</v>
      </c>
      <c r="CF8" s="71" t="s">
        <v>134</v>
      </c>
      <c r="CG8" s="71" t="s">
        <v>134</v>
      </c>
      <c r="CH8" s="71" t="s">
        <v>134</v>
      </c>
      <c r="CI8" s="71" t="s">
        <v>134</v>
      </c>
      <c r="CJ8" s="71" t="s">
        <v>134</v>
      </c>
      <c r="CK8" s="71" t="s">
        <v>134</v>
      </c>
      <c r="CL8" s="68" t="s">
        <v>134</v>
      </c>
      <c r="CM8" s="70">
        <v>0</v>
      </c>
      <c r="CN8" s="70">
        <v>50507</v>
      </c>
      <c r="CO8" s="71" t="s">
        <v>134</v>
      </c>
      <c r="CP8" s="71" t="s">
        <v>134</v>
      </c>
      <c r="CQ8" s="71" t="s">
        <v>134</v>
      </c>
      <c r="CR8" s="71" t="s">
        <v>134</v>
      </c>
      <c r="CS8" s="71" t="s">
        <v>134</v>
      </c>
      <c r="CT8" s="71" t="s">
        <v>134</v>
      </c>
      <c r="CU8" s="71" t="s">
        <v>134</v>
      </c>
      <c r="CV8" s="71" t="s">
        <v>134</v>
      </c>
      <c r="CW8" s="71" t="s">
        <v>134</v>
      </c>
      <c r="CX8" s="71" t="s">
        <v>134</v>
      </c>
      <c r="CY8" s="68" t="s">
        <v>134</v>
      </c>
      <c r="CZ8" s="71">
        <v>567.70000000000005</v>
      </c>
      <c r="DA8" s="71">
        <v>423.6</v>
      </c>
      <c r="DB8" s="71">
        <v>240.8</v>
      </c>
      <c r="DC8" s="71">
        <v>118.7</v>
      </c>
      <c r="DD8" s="71">
        <v>0</v>
      </c>
      <c r="DE8" s="71">
        <v>192.7</v>
      </c>
      <c r="DF8" s="71">
        <v>141.9</v>
      </c>
      <c r="DG8" s="71">
        <v>181.6</v>
      </c>
      <c r="DH8" s="71">
        <v>148.9</v>
      </c>
      <c r="DI8" s="71">
        <v>135.30000000000001</v>
      </c>
      <c r="DJ8" s="68">
        <v>120.3</v>
      </c>
      <c r="DK8" s="71">
        <v>157.4</v>
      </c>
      <c r="DL8" s="71">
        <v>160.80000000000001</v>
      </c>
      <c r="DM8" s="71">
        <v>198.5</v>
      </c>
      <c r="DN8" s="71">
        <v>199.3</v>
      </c>
      <c r="DO8" s="71">
        <v>203.2</v>
      </c>
      <c r="DP8" s="71">
        <v>172.8</v>
      </c>
      <c r="DQ8" s="71">
        <v>167.7</v>
      </c>
      <c r="DR8" s="71">
        <v>169.3</v>
      </c>
      <c r="DS8" s="71">
        <v>166.6</v>
      </c>
      <c r="DT8" s="71">
        <v>227.1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143</v>
      </c>
      <c r="C10" s="78" t="s">
        <v>144</v>
      </c>
      <c r="D10" s="78" t="s">
        <v>145</v>
      </c>
      <c r="E10" s="78" t="s">
        <v>146</v>
      </c>
      <c r="F10" s="78" t="s">
        <v>147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2019-02-05T05:11:36Z</cp:lastPrinted>
  <dcterms:created xsi:type="dcterms:W3CDTF">2018-12-07T10:34:39Z</dcterms:created>
  <dcterms:modified xsi:type="dcterms:W3CDTF">2019-02-05T08:54:49Z</dcterms:modified>
  <cp:category/>
</cp:coreProperties>
</file>