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4修正対応\064広島市\２回目\"/>
    </mc:Choice>
  </mc:AlternateContent>
  <workbookProtection workbookAlgorithmName="SHA-512" workbookHashValue="1a2XcYY7MxlAT4d1C4MwwTKWfBcUM8TlCrcVDoDIWzGPpnfVf4DrgdvysKEgCwTAJhtDrOx4hEBzPhdZ6uur7A==" workbookSaltValue="U6pekgm3fUk33G+qVydmO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HJ52" i="4" s="1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30" i="4"/>
  <c r="KO30" i="4"/>
  <c r="BG51" i="4"/>
  <c r="FX30" i="4"/>
  <c r="AV76" i="4"/>
  <c r="KO51" i="4"/>
  <c r="LE76" i="4"/>
  <c r="FX51" i="4"/>
  <c r="HP76" i="4"/>
  <c r="JV30" i="4"/>
  <c r="HA76" i="4"/>
  <c r="AN51" i="4"/>
  <c r="FE30" i="4"/>
  <c r="AG76" i="4"/>
  <c r="JV51" i="4"/>
  <c r="KP76" i="4"/>
  <c r="AN30" i="4"/>
  <c r="FE51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<sst xmlns="http://schemas.openxmlformats.org/spreadsheetml/2006/main" count="287" uniqueCount="148">
  <si>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</si>
  <si>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</si>
  <si>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</si>
  <si>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</si>
  <si>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</si>
  <si>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</si>
  <si>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</si>
  <si>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</si>
  <si>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</si>
  <si>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</si>
  <si>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</si>
  <si>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</si>
  <si>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</si>
  <si>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</si>
  <si>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</si>
  <si>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</si>
  <si>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</si>
  <si>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</si>
  <si>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</si>
  <si>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</si>
  <si>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</si>
  <si>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</si>
  <si>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</si>
  <si>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</si>
  <si>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</si>
  <si>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</si>
  <si>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</si>
  <si>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</si>
  <si>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</si>
  <si>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</si>
  <si>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</si>
  <si>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</si>
  <si>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</si>
  <si>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</si>
  <si>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</si>
  <si>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</si>
  <si>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</si>
  <si>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</si>
  <si>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</si>
  <si>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</si>
  <si>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</si>
  <si>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</si>
  <si>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</si>
  <si>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</si>
  <si>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</si>
  <si>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</si>
  <si>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</si>
  <si>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</si>
  <si>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</si>
  <si>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</si>
  <si>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</si>
  <si>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</si>
  <si>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</si>
  <si>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</si>
  <si>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</si>
  <si>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</si>
  <si>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</si>
  <si>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</si>
  <si>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</si>
  <si>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</si>
  <si>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</si>
  <si>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</si>
  <si>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</si>
  <si>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</si>
  <si>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</si>
  <si>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</si>
  <si>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</si>
  <si>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</si>
  <si>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</si>
  <si>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</si>
  <si>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</si>
  <si>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</si>
  <si>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</si>
  <si>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</si>
  <si>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</si>
  <si>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</si>
  <si>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</si>
  <si>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</si>
  <si>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</si>
  <si>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</si>
  <si>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</si>
  <si>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</si>
  <si>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</si>
  <si>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</si>
  <si>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</si>
  <si>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</si>
  <si>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</si>
  <si>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</si>
  <si>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</si>
  <si>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</si>
  <si>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</si>
  <si>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</si>
  <si>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</si>
  <si>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</si>
  <si>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</si>
  <si>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</si>
  <si>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</si>
  <si>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</si>
  <si>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</si>
  <si>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</si>
  <si>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</si>
  <si>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</si>
  <si>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</si>
  <si>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</si>
  <si>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</si>
  <si>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</si>
  <si>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</si>
  <si>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</si>
  <si>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</si>
  <si>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</si>
  <si>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</si>
  <si>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</si>
  <si>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</si>
  <si>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</si>
  <si>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</si>
  <si>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</si>
  <si>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</si>
  <si>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</si>
  <si>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</si>
  <si>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</si>
  <si>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</si>
  <si>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</si>
  <si>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</si>
  <si>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</si>
  <si>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</si>
  <si>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</si>
  <si>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</si>
  <si>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鶴見町駐車場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</si>
  <si>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</si>
  <si>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</si>
  <si>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</si>
  <si>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</si>
  <si>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</si>
  <si>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</si>
  <si>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</si>
  <si>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</si>
  <si>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</si>
  <si>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</si>
  <si>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</si>
  <si>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</si>
  <si>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</si>
  <si>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</si>
  <si>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</si>
  <si>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</si>
  <si>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今後、老朽化した機器の改修工事のため設備投資を行う見込みです。
⑩企業債残高対料金収入比率
　類似施設平均値を上回っています。公債費の償還に伴い低下していきます。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rPh sb="78" eb="80">
      <t>ルイジ</t>
    </rPh>
    <rPh sb="80" eb="82">
      <t>シセツ</t>
    </rPh>
    <rPh sb="82" eb="85">
      <t>ヘイキンチ</t>
    </rPh>
    <rPh sb="86" eb="88">
      <t>ウワマワ</t>
    </rPh>
    <rPh sb="94" eb="97">
      <t>コウサイヒ</t>
    </rPh>
    <rPh sb="98" eb="100">
      <t>ショウカン</t>
    </rPh>
    <rPh sb="101" eb="102">
      <t>トモナ</t>
    </rPh>
    <rPh sb="103" eb="105">
      <t>テイカ</t>
    </rPh>
    <phoneticPr fontId="15"/>
  </si>
  <si>
    <t>　収益性、稼働率共に安定した駐車場です。引き続き利用者の声を反映させながら運営を推進していきます。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4" eb="27">
      <t>リヨウシャ</t>
    </rPh>
    <rPh sb="28" eb="29">
      <t>コエ</t>
    </rPh>
    <rPh sb="30" eb="32">
      <t>ハンエイ</t>
    </rPh>
    <rPh sb="37" eb="39">
      <t>ウンエイ</t>
    </rPh>
    <rPh sb="40" eb="42">
      <t>スイシン</t>
    </rPh>
    <phoneticPr fontId="15"/>
  </si>
  <si>
    <t>①収益的収支比率
　類似施設平均値を下回っているものの、黒字で推移しています。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類似施設平均値を上回っており、営業総利益を確保しています。
⑤EBITDA
　類似施設平均値を上回っており、収益性を確保しています。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31" eb="133">
      <t>エイギョウ</t>
    </rPh>
    <rPh sb="133" eb="136">
      <t>ソウリエキ</t>
    </rPh>
    <rPh sb="137" eb="139">
      <t>カクホ</t>
    </rPh>
    <rPh sb="155" eb="157">
      <t>ルイジ</t>
    </rPh>
    <rPh sb="157" eb="159">
      <t>シセツ</t>
    </rPh>
    <rPh sb="159" eb="162">
      <t>ヘイキンチ</t>
    </rPh>
    <rPh sb="163" eb="164">
      <t>ウエ</t>
    </rPh>
    <rPh sb="170" eb="173">
      <t>シュウエキセイ</t>
    </rPh>
    <rPh sb="174" eb="176">
      <t>カクホ</t>
    </rPh>
    <phoneticPr fontId="15"/>
  </si>
  <si>
    <t>⑪稼働率
　類似施設平均値を下回っているものの、２６０％程度の稼働率を維持しています。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8" eb="30">
      <t>テイド</t>
    </rPh>
    <rPh sb="31" eb="33">
      <t>カドウ</t>
    </rPh>
    <rPh sb="33" eb="34">
      <t>リツ</t>
    </rPh>
    <rPh sb="35" eb="37">
      <t>イジ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</si>
</sst>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166.1</c:v>
                </c:pt>
                <c:pt idx="1">
                  <c:v>215.3</c:v>
                </c:pt>
                <c:pt idx="2">
                  <c:v>278.7</c:v>
                </c:pt>
                <c:pt idx="3">
                  <c:v>218.6</c:v>
                </c:pt>
                <c:pt idx="4">
                  <c:v>272.60000000000002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35-498E-A6B2-3EFEE280A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717248"/>
        <c:axId val="384717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35-498E-A6B2-3EFEE280A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717248"/>
        <c:axId val="384717640"/>
      </c:lineChart>
      <c:dateAx>
        <c:axId val="38471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717640"/>
        <c:crosses val="autoZero"/>
        <c:auto val="1"/>
        <c:lblOffset val="100"/>
        <c:baseTimeUnit val="years"/>
      </c:dateAx>
      <c:valAx>
        <c:axId val="384717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4717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87.6</c:v>
                </c:pt>
                <c:pt idx="4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E6-42FD-BCD1-77317A12E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718424"/>
        <c:axId val="38471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6-42FD-BCD1-77317A12E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718424"/>
        <c:axId val="384718816"/>
      </c:lineChart>
      <c:dateAx>
        <c:axId val="384718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718816"/>
        <c:crosses val="autoZero"/>
        <c:auto val="1"/>
        <c:lblOffset val="100"/>
        <c:baseTimeUnit val="years"/>
      </c:dateAx>
      <c:valAx>
        <c:axId val="38471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4718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36-490E-961E-21C005723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673504"/>
        <c:axId val="381673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36-490E-961E-21C005723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73504"/>
        <c:axId val="381673896"/>
      </c:lineChart>
      <c:dateAx>
        <c:axId val="38167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673896"/>
        <c:crosses val="autoZero"/>
        <c:auto val="1"/>
        <c:lblOffset val="100"/>
        <c:baseTimeUnit val="years"/>
      </c:dateAx>
      <c:valAx>
        <c:axId val="381673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1673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3E-4222-B648-AC50D0355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674680"/>
        <c:axId val="38167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3E-4222-B648-AC50D0355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74680"/>
        <c:axId val="381675072"/>
      </c:lineChart>
      <c:dateAx>
        <c:axId val="381674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675072"/>
        <c:crosses val="autoZero"/>
        <c:auto val="1"/>
        <c:lblOffset val="100"/>
        <c:baseTimeUnit val="years"/>
      </c:dateAx>
      <c:valAx>
        <c:axId val="38167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1674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14-418F-B2A2-2A3221FAB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162640"/>
        <c:axId val="38116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14-418F-B2A2-2A3221FAB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162640"/>
        <c:axId val="381161856"/>
      </c:lineChart>
      <c:dateAx>
        <c:axId val="38116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161856"/>
        <c:crosses val="autoZero"/>
        <c:auto val="1"/>
        <c:lblOffset val="100"/>
        <c:baseTimeUnit val="years"/>
      </c:dateAx>
      <c:valAx>
        <c:axId val="38116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1162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31-4CD0-B106-9D6944CA8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160680"/>
        <c:axId val="26756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31-4CD0-B106-9D6944CA8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160680"/>
        <c:axId val="267564224"/>
      </c:lineChart>
      <c:dateAx>
        <c:axId val="381160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7564224"/>
        <c:crosses val="autoZero"/>
        <c:auto val="1"/>
        <c:lblOffset val="100"/>
        <c:baseTimeUnit val="years"/>
      </c:dateAx>
      <c:valAx>
        <c:axId val="26756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1160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216.4</c:v>
                </c:pt>
                <c:pt idx="1">
                  <c:v>247.3</c:v>
                </c:pt>
                <c:pt idx="2">
                  <c:v>252.7</c:v>
                </c:pt>
                <c:pt idx="3">
                  <c:v>243.6</c:v>
                </c:pt>
                <c:pt idx="4">
                  <c:v>261.8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87-4DD8-9DA2-59068D791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564616"/>
        <c:axId val="26756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87-4DD8-9DA2-59068D791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64616"/>
        <c:axId val="267565008"/>
      </c:lineChart>
      <c:dateAx>
        <c:axId val="267564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7565008"/>
        <c:crosses val="autoZero"/>
        <c:auto val="1"/>
        <c:lblOffset val="100"/>
        <c:baseTimeUnit val="years"/>
      </c:dateAx>
      <c:valAx>
        <c:axId val="26756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7564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39.799999999999997</c:v>
                </c:pt>
                <c:pt idx="1">
                  <c:v>53.3</c:v>
                </c:pt>
                <c:pt idx="2">
                  <c:v>64.099999999999994</c:v>
                </c:pt>
                <c:pt idx="3">
                  <c:v>54.3</c:v>
                </c:pt>
                <c:pt idx="4">
                  <c:v>63.4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C9-4505-A63E-A88D875E6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60384"/>
        <c:axId val="869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C9-4505-A63E-A88D875E6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60384"/>
        <c:axId val="8699920"/>
      </c:lineChart>
      <c:dateAx>
        <c:axId val="31146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9920"/>
        <c:crosses val="autoZero"/>
        <c:auto val="1"/>
        <c:lblOffset val="100"/>
        <c:baseTimeUnit val="years"/>
      </c:dateAx>
      <c:valAx>
        <c:axId val="869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1460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6463</c:v>
                </c:pt>
                <c:pt idx="1">
                  <c:v>11665</c:v>
                </c:pt>
                <c:pt idx="2">
                  <c:v>14880</c:v>
                </c:pt>
                <c:pt idx="3">
                  <c:v>10346</c:v>
                </c:pt>
                <c:pt idx="4">
                  <c:v>14703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5-44C0-A8BC-A06A53C4D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71008"/>
        <c:axId val="30603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A5-44C0-A8BC-A06A53C4D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71008"/>
        <c:axId val="306030400"/>
      </c:lineChart>
      <c:dateAx>
        <c:axId val="31207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030400"/>
        <c:crosses val="autoZero"/>
        <c:auto val="1"/>
        <c:lblOffset val="100"/>
        <c:baseTimeUnit val="years"/>
      </c:dateAx>
      <c:valAx>
        <c:axId val="30603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2071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640625" defaultRowHeight="13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81" t="str">
        <f>データ!H6&amp;"　"&amp;データ!I6</f>
        <v>広島県広島市　鶴見町駐車場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736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166.1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215.3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278.7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218.6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272.60000000000002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216.4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247.3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252.7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243.6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261.8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147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39.799999999999997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53.3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64.099999999999994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54.3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63.4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6463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11665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14880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10346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14703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23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22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21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6777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7496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6967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7138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8131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34128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87.6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72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DyvNMcAuOs9b579vmJL3Gz8NywSQF2nVW26HWbQXAKh84pwSeOao7dhWHqHbhLAOtoCTy2MYD/cpTwu5kh4Jg==" saltValue="nwQzVC/jm3cTUu9BvRtH2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3" sqref="A13"/>
    </sheetView>
  </sheetViews>
  <sheetFormatPr defaultRowHeight="13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99</v>
      </c>
      <c r="AK5" s="59" t="s">
        <v>100</v>
      </c>
      <c r="AL5" s="59" t="s">
        <v>110</v>
      </c>
      <c r="AM5" s="59" t="s">
        <v>111</v>
      </c>
      <c r="AN5" s="59" t="s">
        <v>112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113</v>
      </c>
      <c r="AV5" s="59" t="s">
        <v>100</v>
      </c>
      <c r="AW5" s="59" t="s">
        <v>101</v>
      </c>
      <c r="AX5" s="59" t="s">
        <v>111</v>
      </c>
      <c r="AY5" s="59" t="s">
        <v>112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114</v>
      </c>
      <c r="BH5" s="59" t="s">
        <v>101</v>
      </c>
      <c r="BI5" s="59" t="s">
        <v>111</v>
      </c>
      <c r="BJ5" s="59" t="s">
        <v>112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99</v>
      </c>
      <c r="BR5" s="59" t="s">
        <v>100</v>
      </c>
      <c r="BS5" s="59" t="s">
        <v>115</v>
      </c>
      <c r="BT5" s="59" t="s">
        <v>111</v>
      </c>
      <c r="BU5" s="59" t="s">
        <v>112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99</v>
      </c>
      <c r="CC5" s="59" t="s">
        <v>100</v>
      </c>
      <c r="CD5" s="59" t="s">
        <v>110</v>
      </c>
      <c r="CE5" s="59" t="s">
        <v>116</v>
      </c>
      <c r="CF5" s="59" t="s">
        <v>112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99</v>
      </c>
      <c r="CP5" s="59" t="s">
        <v>117</v>
      </c>
      <c r="CQ5" s="59" t="s">
        <v>118</v>
      </c>
      <c r="CR5" s="59" t="s">
        <v>102</v>
      </c>
      <c r="CS5" s="59" t="s">
        <v>119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99</v>
      </c>
      <c r="DA5" s="59" t="s">
        <v>120</v>
      </c>
      <c r="DB5" s="59" t="s">
        <v>101</v>
      </c>
      <c r="DC5" s="59" t="s">
        <v>121</v>
      </c>
      <c r="DD5" s="59" t="s">
        <v>112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99</v>
      </c>
      <c r="DL5" s="59" t="s">
        <v>117</v>
      </c>
      <c r="DM5" s="59" t="s">
        <v>110</v>
      </c>
      <c r="DN5" s="59" t="s">
        <v>121</v>
      </c>
      <c r="DO5" s="59" t="s">
        <v>103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>
      <c r="A6" s="49" t="s">
        <v>122</v>
      </c>
      <c r="B6" s="60">
        <f>B8</f>
        <v>2017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19</v>
      </c>
      <c r="H6" s="60" t="str">
        <f>SUBSTITUTE(H8,"　","")</f>
        <v>広島県広島市</v>
      </c>
      <c r="I6" s="60" t="str">
        <f t="shared" si="1"/>
        <v>鶴見町駐車場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31</v>
      </c>
      <c r="S6" s="62" t="str">
        <f t="shared" si="1"/>
        <v>商業施設</v>
      </c>
      <c r="T6" s="62" t="str">
        <f t="shared" si="1"/>
        <v>無</v>
      </c>
      <c r="U6" s="63">
        <f t="shared" si="1"/>
        <v>736</v>
      </c>
      <c r="V6" s="63">
        <f t="shared" si="1"/>
        <v>55</v>
      </c>
      <c r="W6" s="63">
        <f t="shared" si="1"/>
        <v>200</v>
      </c>
      <c r="X6" s="62" t="str">
        <f t="shared" si="1"/>
        <v>利用料金制</v>
      </c>
      <c r="Y6" s="64">
        <f>IF(Y8="-",NA(),Y8)</f>
        <v>166.1</v>
      </c>
      <c r="Z6" s="64">
        <f t="shared" ref="Z6:AH6" si="2">IF(Z8="-",NA(),Z8)</f>
        <v>215.3</v>
      </c>
      <c r="AA6" s="64">
        <f t="shared" si="2"/>
        <v>278.7</v>
      </c>
      <c r="AB6" s="64">
        <f t="shared" si="2"/>
        <v>218.6</v>
      </c>
      <c r="AC6" s="64">
        <f t="shared" si="2"/>
        <v>272.60000000000002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39.799999999999997</v>
      </c>
      <c r="BG6" s="64">
        <f t="shared" ref="BG6:BO6" si="5">IF(BG8="-",NA(),BG8)</f>
        <v>53.3</v>
      </c>
      <c r="BH6" s="64">
        <f t="shared" si="5"/>
        <v>64.099999999999994</v>
      </c>
      <c r="BI6" s="64">
        <f t="shared" si="5"/>
        <v>54.3</v>
      </c>
      <c r="BJ6" s="64">
        <f t="shared" si="5"/>
        <v>63.4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6463</v>
      </c>
      <c r="BR6" s="65">
        <f t="shared" ref="BR6:BZ6" si="6">IF(BR8="-",NA(),BR8)</f>
        <v>11665</v>
      </c>
      <c r="BS6" s="65">
        <f t="shared" si="6"/>
        <v>14880</v>
      </c>
      <c r="BT6" s="65">
        <f t="shared" si="6"/>
        <v>10346</v>
      </c>
      <c r="BU6" s="65">
        <f t="shared" si="6"/>
        <v>14703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123</v>
      </c>
      <c r="CM6" s="63">
        <f t="shared" ref="CM6:CN6" si="7">CM8</f>
        <v>0</v>
      </c>
      <c r="CN6" s="63">
        <f t="shared" si="7"/>
        <v>34128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87.6</v>
      </c>
      <c r="DD6" s="64">
        <f t="shared" si="8"/>
        <v>72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216.4</v>
      </c>
      <c r="DL6" s="64">
        <f t="shared" ref="DL6:DT6" si="9">IF(DL8="-",NA(),DL8)</f>
        <v>247.3</v>
      </c>
      <c r="DM6" s="64">
        <f t="shared" si="9"/>
        <v>252.7</v>
      </c>
      <c r="DN6" s="64">
        <f t="shared" si="9"/>
        <v>243.6</v>
      </c>
      <c r="DO6" s="64">
        <f t="shared" si="9"/>
        <v>261.8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>
      <c r="A7" s="49" t="s">
        <v>124</v>
      </c>
      <c r="B7" s="60">
        <f t="shared" ref="B7:X7" si="10">B8</f>
        <v>2017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19</v>
      </c>
      <c r="H7" s="60" t="str">
        <f t="shared" si="10"/>
        <v>広島県　広島市</v>
      </c>
      <c r="I7" s="60" t="str">
        <f t="shared" si="10"/>
        <v>鶴見町駐車場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31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736</v>
      </c>
      <c r="V7" s="63">
        <f t="shared" si="10"/>
        <v>55</v>
      </c>
      <c r="W7" s="63">
        <f t="shared" si="10"/>
        <v>200</v>
      </c>
      <c r="X7" s="62" t="str">
        <f t="shared" si="10"/>
        <v>利用料金制</v>
      </c>
      <c r="Y7" s="64">
        <f>Y8</f>
        <v>166.1</v>
      </c>
      <c r="Z7" s="64">
        <f t="shared" ref="Z7:AH7" si="11">Z8</f>
        <v>215.3</v>
      </c>
      <c r="AA7" s="64">
        <f t="shared" si="11"/>
        <v>278.7</v>
      </c>
      <c r="AB7" s="64">
        <f t="shared" si="11"/>
        <v>218.6</v>
      </c>
      <c r="AC7" s="64">
        <f t="shared" si="11"/>
        <v>272.60000000000002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39.799999999999997</v>
      </c>
      <c r="BG7" s="64">
        <f t="shared" ref="BG7:BO7" si="14">BG8</f>
        <v>53.3</v>
      </c>
      <c r="BH7" s="64">
        <f t="shared" si="14"/>
        <v>64.099999999999994</v>
      </c>
      <c r="BI7" s="64">
        <f t="shared" si="14"/>
        <v>54.3</v>
      </c>
      <c r="BJ7" s="64">
        <f t="shared" si="14"/>
        <v>63.4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6463</v>
      </c>
      <c r="BR7" s="65">
        <f t="shared" ref="BR7:BZ7" si="15">BR8</f>
        <v>11665</v>
      </c>
      <c r="BS7" s="65">
        <f t="shared" si="15"/>
        <v>14880</v>
      </c>
      <c r="BT7" s="65">
        <f t="shared" si="15"/>
        <v>10346</v>
      </c>
      <c r="BU7" s="65">
        <f t="shared" si="15"/>
        <v>14703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125</v>
      </c>
      <c r="CC7" s="64" t="s">
        <v>125</v>
      </c>
      <c r="CD7" s="64" t="s">
        <v>125</v>
      </c>
      <c r="CE7" s="64" t="s">
        <v>125</v>
      </c>
      <c r="CF7" s="64" t="s">
        <v>125</v>
      </c>
      <c r="CG7" s="64" t="s">
        <v>125</v>
      </c>
      <c r="CH7" s="64" t="s">
        <v>125</v>
      </c>
      <c r="CI7" s="64" t="s">
        <v>125</v>
      </c>
      <c r="CJ7" s="64" t="s">
        <v>125</v>
      </c>
      <c r="CK7" s="64" t="s">
        <v>123</v>
      </c>
      <c r="CL7" s="61"/>
      <c r="CM7" s="63">
        <f>CM8</f>
        <v>0</v>
      </c>
      <c r="CN7" s="63">
        <f>CN8</f>
        <v>34128</v>
      </c>
      <c r="CO7" s="64" t="s">
        <v>125</v>
      </c>
      <c r="CP7" s="64" t="s">
        <v>125</v>
      </c>
      <c r="CQ7" s="64" t="s">
        <v>125</v>
      </c>
      <c r="CR7" s="64" t="s">
        <v>125</v>
      </c>
      <c r="CS7" s="64" t="s">
        <v>125</v>
      </c>
      <c r="CT7" s="64" t="s">
        <v>125</v>
      </c>
      <c r="CU7" s="64" t="s">
        <v>125</v>
      </c>
      <c r="CV7" s="64" t="s">
        <v>125</v>
      </c>
      <c r="CW7" s="64" t="s">
        <v>125</v>
      </c>
      <c r="CX7" s="64" t="s">
        <v>123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87.6</v>
      </c>
      <c r="DD7" s="64">
        <f t="shared" si="16"/>
        <v>72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216.4</v>
      </c>
      <c r="DL7" s="64">
        <f t="shared" ref="DL7:DT7" si="17">DL8</f>
        <v>247.3</v>
      </c>
      <c r="DM7" s="64">
        <f t="shared" si="17"/>
        <v>252.7</v>
      </c>
      <c r="DN7" s="64">
        <f t="shared" si="17"/>
        <v>243.6</v>
      </c>
      <c r="DO7" s="64">
        <f t="shared" si="17"/>
        <v>261.8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>
      <c r="A8" s="49"/>
      <c r="B8" s="67">
        <v>2017</v>
      </c>
      <c r="C8" s="67">
        <v>341002</v>
      </c>
      <c r="D8" s="67">
        <v>47</v>
      </c>
      <c r="E8" s="67">
        <v>14</v>
      </c>
      <c r="F8" s="67">
        <v>0</v>
      </c>
      <c r="G8" s="67">
        <v>19</v>
      </c>
      <c r="H8" s="67" t="s">
        <v>126</v>
      </c>
      <c r="I8" s="67" t="s">
        <v>127</v>
      </c>
      <c r="J8" s="67" t="s">
        <v>128</v>
      </c>
      <c r="K8" s="67" t="s">
        <v>129</v>
      </c>
      <c r="L8" s="67" t="s">
        <v>130</v>
      </c>
      <c r="M8" s="67" t="s">
        <v>131</v>
      </c>
      <c r="N8" s="67" t="s">
        <v>132</v>
      </c>
      <c r="O8" s="68" t="s">
        <v>133</v>
      </c>
      <c r="P8" s="69" t="s">
        <v>134</v>
      </c>
      <c r="Q8" s="69" t="s">
        <v>135</v>
      </c>
      <c r="R8" s="70">
        <v>31</v>
      </c>
      <c r="S8" s="69" t="s">
        <v>136</v>
      </c>
      <c r="T8" s="69" t="s">
        <v>137</v>
      </c>
      <c r="U8" s="70">
        <v>736</v>
      </c>
      <c r="V8" s="70">
        <v>55</v>
      </c>
      <c r="W8" s="70">
        <v>200</v>
      </c>
      <c r="X8" s="69" t="s">
        <v>138</v>
      </c>
      <c r="Y8" s="71">
        <v>166.1</v>
      </c>
      <c r="Z8" s="71">
        <v>215.3</v>
      </c>
      <c r="AA8" s="71">
        <v>278.7</v>
      </c>
      <c r="AB8" s="71">
        <v>218.6</v>
      </c>
      <c r="AC8" s="71">
        <v>272.60000000000002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39.799999999999997</v>
      </c>
      <c r="BG8" s="71">
        <v>53.3</v>
      </c>
      <c r="BH8" s="71">
        <v>64.099999999999994</v>
      </c>
      <c r="BI8" s="71">
        <v>54.3</v>
      </c>
      <c r="BJ8" s="71">
        <v>63.4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6463</v>
      </c>
      <c r="BR8" s="72">
        <v>11665</v>
      </c>
      <c r="BS8" s="72">
        <v>14880</v>
      </c>
      <c r="BT8" s="73">
        <v>10346</v>
      </c>
      <c r="BU8" s="73">
        <v>14703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130</v>
      </c>
      <c r="CC8" s="71" t="s">
        <v>130</v>
      </c>
      <c r="CD8" s="71" t="s">
        <v>130</v>
      </c>
      <c r="CE8" s="71" t="s">
        <v>130</v>
      </c>
      <c r="CF8" s="71" t="s">
        <v>130</v>
      </c>
      <c r="CG8" s="71" t="s">
        <v>130</v>
      </c>
      <c r="CH8" s="71" t="s">
        <v>130</v>
      </c>
      <c r="CI8" s="71" t="s">
        <v>130</v>
      </c>
      <c r="CJ8" s="71" t="s">
        <v>130</v>
      </c>
      <c r="CK8" s="71" t="s">
        <v>130</v>
      </c>
      <c r="CL8" s="68" t="s">
        <v>130</v>
      </c>
      <c r="CM8" s="70">
        <v>0</v>
      </c>
      <c r="CN8" s="70">
        <v>34128</v>
      </c>
      <c r="CO8" s="71" t="s">
        <v>130</v>
      </c>
      <c r="CP8" s="71" t="s">
        <v>130</v>
      </c>
      <c r="CQ8" s="71" t="s">
        <v>130</v>
      </c>
      <c r="CR8" s="71" t="s">
        <v>130</v>
      </c>
      <c r="CS8" s="71" t="s">
        <v>130</v>
      </c>
      <c r="CT8" s="71" t="s">
        <v>130</v>
      </c>
      <c r="CU8" s="71" t="s">
        <v>130</v>
      </c>
      <c r="CV8" s="71" t="s">
        <v>130</v>
      </c>
      <c r="CW8" s="71" t="s">
        <v>130</v>
      </c>
      <c r="CX8" s="71" t="s">
        <v>130</v>
      </c>
      <c r="CY8" s="68" t="s">
        <v>130</v>
      </c>
      <c r="CZ8" s="71">
        <v>0</v>
      </c>
      <c r="DA8" s="71">
        <v>0</v>
      </c>
      <c r="DB8" s="71">
        <v>0</v>
      </c>
      <c r="DC8" s="71">
        <v>87.6</v>
      </c>
      <c r="DD8" s="71">
        <v>72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216.4</v>
      </c>
      <c r="DL8" s="71">
        <v>247.3</v>
      </c>
      <c r="DM8" s="71">
        <v>252.7</v>
      </c>
      <c r="DN8" s="71">
        <v>243.6</v>
      </c>
      <c r="DO8" s="71">
        <v>261.8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139</v>
      </c>
      <c r="C10" s="78" t="s">
        <v>140</v>
      </c>
      <c r="D10" s="78" t="s">
        <v>141</v>
      </c>
      <c r="E10" s="78" t="s">
        <v>142</v>
      </c>
      <c r="F10" s="78" t="s">
        <v>143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2019-01-30T07:25:33Z</cp:lastPrinted>
  <dcterms:created xsi:type="dcterms:W3CDTF">2018-12-07T10:34:45Z</dcterms:created>
  <dcterms:modified xsi:type="dcterms:W3CDTF">2019-02-05T08:07:43Z</dcterms:modified>
  <cp:category/>
</cp:coreProperties>
</file>