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7広島　〇\"/>
    </mc:Choice>
  </mc:AlternateContent>
  <workbookProtection lockStructure="1"/>
  <bookViews>
    <workbookView xWindow="0" yWindow="0" windowWidth="19560" windowHeight="834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N54" i="4" l="1"/>
  <c r="MH78" i="4"/>
  <c r="IZ54" i="4"/>
  <c r="IZ32" i="4"/>
  <c r="HM78" i="4"/>
  <c r="FL54" i="4"/>
  <c r="FL32" i="4"/>
  <c r="CS78" i="4"/>
  <c r="BX54" i="4"/>
  <c r="BX32" i="4"/>
  <c r="MN32" i="4"/>
  <c r="C11" i="5"/>
  <c r="D11" i="5"/>
  <c r="E11" i="5"/>
  <c r="B11" i="5"/>
  <c r="KC78" i="4" l="1"/>
  <c r="HG54" i="4"/>
  <c r="FH78" i="4"/>
  <c r="DS54" i="4"/>
  <c r="DS32" i="4"/>
  <c r="AN78" i="4"/>
  <c r="AE54" i="4"/>
  <c r="AE32" i="4"/>
  <c r="KU54" i="4"/>
  <c r="KU32" i="4"/>
  <c r="HG32" i="4"/>
  <c r="KF54" i="4"/>
  <c r="KF32" i="4"/>
  <c r="JJ78" i="4"/>
  <c r="GR54" i="4"/>
  <c r="GR32" i="4"/>
  <c r="DD32" i="4"/>
  <c r="EO78" i="4"/>
  <c r="DD54" i="4"/>
  <c r="U78" i="4"/>
  <c r="P54" i="4"/>
  <c r="P32" i="4"/>
  <c r="BZ78" i="4"/>
  <c r="BI54" i="4"/>
  <c r="LY54" i="4"/>
  <c r="LY32" i="4"/>
  <c r="IK32" i="4"/>
  <c r="LO78" i="4"/>
  <c r="IK54" i="4"/>
  <c r="GT78" i="4"/>
  <c r="EW54" i="4"/>
  <c r="EW32" i="4"/>
  <c r="BI32" i="4"/>
  <c r="GA78" i="4"/>
  <c r="EH54" i="4"/>
  <c r="EH32" i="4"/>
  <c r="BG78" i="4"/>
  <c r="AT54" i="4"/>
  <c r="AT32" i="4"/>
  <c r="LJ54" i="4"/>
  <c r="LJ32" i="4"/>
  <c r="KV78" i="4"/>
  <c r="HV54" i="4"/>
  <c r="HV32" i="4"/>
</calcChain>
</file>

<file path=xl/sharedStrings.xml><?xml version="1.0" encoding="utf-8"?>
<sst xmlns="http://schemas.openxmlformats.org/spreadsheetml/2006/main" count="310" uniqueCount="160">
  <si>
    <t>経営比較分析表（平成29年度決算）</t>
    <rPh sb="8" eb="10">
      <t>ヘイセイ</t>
    </rPh>
    <rPh sb="12" eb="14">
      <t>ネンド</t>
    </rPh>
    <rPh sb="14" eb="16">
      <t>ケッサン</t>
    </rPh>
    <phoneticPr fontId="6"/>
  </si>
  <si>
    <t>法適用区分</t>
    <rPh sb="0" eb="1">
      <t>ホウ</t>
    </rPh>
    <rPh sb="1" eb="3">
      <t>テキヨウ</t>
    </rPh>
    <rPh sb="3" eb="5">
      <t>クブン</t>
    </rPh>
    <phoneticPr fontId="6"/>
  </si>
  <si>
    <t>業種名・事業名</t>
    <rPh sb="0" eb="2">
      <t>ギョウシュ</t>
    </rPh>
    <rPh sb="2" eb="3">
      <t>メイ</t>
    </rPh>
    <rPh sb="4" eb="6">
      <t>ジギョウ</t>
    </rPh>
    <rPh sb="6" eb="7">
      <t>メイ</t>
    </rPh>
    <phoneticPr fontId="6"/>
  </si>
  <si>
    <t>病院区分</t>
    <rPh sb="0" eb="2">
      <t>ビョウイン</t>
    </rPh>
    <rPh sb="2" eb="4">
      <t>クブン</t>
    </rPh>
    <phoneticPr fontId="6"/>
  </si>
  <si>
    <t>類似区分</t>
    <rPh sb="0" eb="2">
      <t>ルイジ</t>
    </rPh>
    <rPh sb="2" eb="4">
      <t>クブン</t>
    </rPh>
    <phoneticPr fontId="6"/>
  </si>
  <si>
    <t>管理者の情報</t>
    <rPh sb="0" eb="3">
      <t>カンリシャ</t>
    </rPh>
    <rPh sb="4" eb="6">
      <t>ジョウホウ</t>
    </rPh>
    <phoneticPr fontId="6"/>
  </si>
  <si>
    <t>許可病床（一般）</t>
    <rPh sb="0" eb="2">
      <t>キョカ</t>
    </rPh>
    <rPh sb="2" eb="4">
      <t>ビョウショウ</t>
    </rPh>
    <rPh sb="5" eb="7">
      <t>イッパン</t>
    </rPh>
    <phoneticPr fontId="6"/>
  </si>
  <si>
    <t>許可病床（療養）</t>
    <rPh sb="0" eb="2">
      <t>キョカ</t>
    </rPh>
    <rPh sb="2" eb="4">
      <t>ビョウショウ</t>
    </rPh>
    <rPh sb="5" eb="7">
      <t>リョウヨウ</t>
    </rPh>
    <phoneticPr fontId="6"/>
  </si>
  <si>
    <t>許可病床（結核）</t>
    <rPh sb="0" eb="2">
      <t>キョカ</t>
    </rPh>
    <rPh sb="2" eb="4">
      <t>ビョウショウ</t>
    </rPh>
    <rPh sb="5" eb="7">
      <t>ケッカク</t>
    </rPh>
    <phoneticPr fontId="6"/>
  </si>
  <si>
    <t>グラフ凡例</t>
    <rPh sb="3" eb="5">
      <t>ハンレイ</t>
    </rPh>
    <phoneticPr fontId="6"/>
  </si>
  <si>
    <t>■</t>
    <phoneticPr fontId="6"/>
  </si>
  <si>
    <t>当該病院値（当該値）</t>
    <rPh sb="2" eb="4">
      <t>ビョウイン</t>
    </rPh>
    <phoneticPr fontId="6"/>
  </si>
  <si>
    <t>経営形態</t>
    <rPh sb="0" eb="2">
      <t>ケイエイ</t>
    </rPh>
    <rPh sb="2" eb="4">
      <t>ケイタイ</t>
    </rPh>
    <phoneticPr fontId="6"/>
  </si>
  <si>
    <t>診療科数</t>
    <rPh sb="0" eb="3">
      <t>シンリョウカ</t>
    </rPh>
    <rPh sb="3" eb="4">
      <t>スウ</t>
    </rPh>
    <phoneticPr fontId="6"/>
  </si>
  <si>
    <t>DPC対象病院</t>
    <rPh sb="3" eb="5">
      <t>タイショウ</t>
    </rPh>
    <rPh sb="5" eb="7">
      <t>ビョウイン</t>
    </rPh>
    <phoneticPr fontId="6"/>
  </si>
  <si>
    <t>特殊診療機能　※１</t>
    <rPh sb="0" eb="2">
      <t>トクシュ</t>
    </rPh>
    <rPh sb="2" eb="4">
      <t>シンリョウ</t>
    </rPh>
    <rPh sb="4" eb="6">
      <t>キノウ</t>
    </rPh>
    <phoneticPr fontId="6"/>
  </si>
  <si>
    <t>指定病院の状況　※２</t>
    <rPh sb="0" eb="2">
      <t>シテイ</t>
    </rPh>
    <rPh sb="2" eb="4">
      <t>ビョウイン</t>
    </rPh>
    <rPh sb="5" eb="7">
      <t>ジョウキョウ</t>
    </rPh>
    <phoneticPr fontId="6"/>
  </si>
  <si>
    <t>許可病床（精神）</t>
    <rPh sb="0" eb="2">
      <t>キョカ</t>
    </rPh>
    <rPh sb="2" eb="4">
      <t>ビョウショウ</t>
    </rPh>
    <rPh sb="5" eb="7">
      <t>セイシン</t>
    </rPh>
    <phoneticPr fontId="6"/>
  </si>
  <si>
    <t>許可病床（感染症）</t>
    <rPh sb="0" eb="2">
      <t>キョカ</t>
    </rPh>
    <rPh sb="2" eb="4">
      <t>ビョウショウ</t>
    </rPh>
    <rPh sb="5" eb="8">
      <t>カンセンショウ</t>
    </rPh>
    <phoneticPr fontId="6"/>
  </si>
  <si>
    <t>許可病床（合計）</t>
    <rPh sb="0" eb="2">
      <t>キョカ</t>
    </rPh>
    <rPh sb="2" eb="4">
      <t>ビョウショウ</t>
    </rPh>
    <rPh sb="5" eb="7">
      <t>ゴウケイ</t>
    </rPh>
    <phoneticPr fontId="6"/>
  </si>
  <si>
    <t>－</t>
    <phoneticPr fontId="6"/>
  </si>
  <si>
    <t>類似病院平均値（平均値）</t>
    <rPh sb="2" eb="4">
      <t>ビョウイン</t>
    </rPh>
    <phoneticPr fontId="6"/>
  </si>
  <si>
    <t>【】</t>
    <phoneticPr fontId="6"/>
  </si>
  <si>
    <t>平成29年度全国平均</t>
    <phoneticPr fontId="6"/>
  </si>
  <si>
    <t>人口（人）</t>
    <rPh sb="0" eb="2">
      <t>ジンコウ</t>
    </rPh>
    <rPh sb="3" eb="4">
      <t>ニン</t>
    </rPh>
    <phoneticPr fontId="6"/>
  </si>
  <si>
    <t>建物面積（㎡）</t>
    <rPh sb="0" eb="2">
      <t>タテモノ</t>
    </rPh>
    <rPh sb="2" eb="4">
      <t>メンセキ</t>
    </rPh>
    <phoneticPr fontId="6"/>
  </si>
  <si>
    <t>不採算地区病院</t>
    <rPh sb="0" eb="3">
      <t>フサイサン</t>
    </rPh>
    <rPh sb="3" eb="5">
      <t>チク</t>
    </rPh>
    <rPh sb="5" eb="7">
      <t>ビョウイン</t>
    </rPh>
    <phoneticPr fontId="6"/>
  </si>
  <si>
    <t>看護配置</t>
    <rPh sb="0" eb="2">
      <t>カンゴ</t>
    </rPh>
    <rPh sb="2" eb="4">
      <t>ハイチ</t>
    </rPh>
    <phoneticPr fontId="6"/>
  </si>
  <si>
    <t>稼働病床（一般）</t>
    <rPh sb="0" eb="2">
      <t>カドウ</t>
    </rPh>
    <rPh sb="2" eb="4">
      <t>ビョウショウ</t>
    </rPh>
    <rPh sb="5" eb="7">
      <t>イッパン</t>
    </rPh>
    <phoneticPr fontId="6"/>
  </si>
  <si>
    <t>稼働病床（療養）</t>
    <rPh sb="0" eb="2">
      <t>カドウ</t>
    </rPh>
    <rPh sb="2" eb="4">
      <t>ビョウショウ</t>
    </rPh>
    <rPh sb="5" eb="7">
      <t>リョウヨウ</t>
    </rPh>
    <phoneticPr fontId="6"/>
  </si>
  <si>
    <t>稼働病床（一般＋療養）</t>
    <rPh sb="0" eb="2">
      <t>カドウ</t>
    </rPh>
    <rPh sb="2" eb="4">
      <t>ビョウショウ</t>
    </rPh>
    <rPh sb="5" eb="7">
      <t>イッパン</t>
    </rPh>
    <phoneticPr fontId="6"/>
  </si>
  <si>
    <t>※１　ド…人間ドック　透…人工透析　Ｉ…ＩＣＵ・ＣＣＵ 未…ＮＩＣＵ・未熟児室　訓…運動機能訓練室　ガ…ガン（放射線）診療</t>
    <phoneticPr fontId="6"/>
  </si>
  <si>
    <t>※２　救…救急告示病院　臨…臨床研修病院　が…がん診療連携拠点病院　感…感染症指定医療機関　ヘ…へき地医療拠点病院　災…災害拠点病院　地…地域医療支援病院  特…特定機能病院　輪…病院群輪番制病院</t>
    <phoneticPr fontId="6"/>
  </si>
  <si>
    <t>Ⅰ 地域において担っている役割</t>
    <rPh sb="2" eb="4">
      <t>チイキ</t>
    </rPh>
    <rPh sb="8" eb="9">
      <t>ニナ</t>
    </rPh>
    <rPh sb="13" eb="15">
      <t>ヤクワリ</t>
    </rPh>
    <phoneticPr fontId="6"/>
  </si>
  <si>
    <t>1. 経営の健全性・効率性</t>
    <phoneticPr fontId="6"/>
  </si>
  <si>
    <t>Ⅱ 分析欄</t>
    <rPh sb="2" eb="4">
      <t>ブンセキ</t>
    </rPh>
    <rPh sb="4" eb="5">
      <t>ラン</t>
    </rPh>
    <phoneticPr fontId="6"/>
  </si>
  <si>
    <t>1. 経営の健全性・効率性について</t>
    <rPh sb="3" eb="5">
      <t>ケイエイ</t>
    </rPh>
    <rPh sb="6" eb="9">
      <t>ケンゼンセイ</t>
    </rPh>
    <rPh sb="10" eb="13">
      <t>コウリツセイ</t>
    </rPh>
    <phoneticPr fontId="6"/>
  </si>
  <si>
    <t>当該値</t>
    <rPh sb="0" eb="2">
      <t>トウガイ</t>
    </rPh>
    <rPh sb="2" eb="3">
      <t>チ</t>
    </rPh>
    <phoneticPr fontId="6"/>
  </si>
  <si>
    <t>平均値</t>
    <rPh sb="0" eb="2">
      <t>ヘイキン</t>
    </rPh>
    <rPh sb="2" eb="3">
      <t>チ</t>
    </rPh>
    <phoneticPr fontId="6"/>
  </si>
  <si>
    <t>「経常損益」</t>
    <phoneticPr fontId="6"/>
  </si>
  <si>
    <t>「医業損益」</t>
    <phoneticPr fontId="6"/>
  </si>
  <si>
    <t>「累積欠損」</t>
    <phoneticPr fontId="6"/>
  </si>
  <si>
    <t>「施設の効率性」</t>
    <phoneticPr fontId="6"/>
  </si>
  <si>
    <t>2. 老朽化の状況について</t>
    <phoneticPr fontId="6"/>
  </si>
  <si>
    <t>「収益の効率性①」</t>
    <phoneticPr fontId="6"/>
  </si>
  <si>
    <t>「収益の効率性②」</t>
    <phoneticPr fontId="6"/>
  </si>
  <si>
    <t>「費用の効率性①」</t>
    <phoneticPr fontId="6"/>
  </si>
  <si>
    <t>「費用の効率性②」</t>
    <phoneticPr fontId="6"/>
  </si>
  <si>
    <t>2. 老朽化の状況</t>
    <phoneticPr fontId="6"/>
  </si>
  <si>
    <t>全体総括</t>
    <phoneticPr fontId="6"/>
  </si>
  <si>
    <t>「施設全体の減価償却の状況」</t>
    <phoneticPr fontId="6"/>
  </si>
  <si>
    <t>「器械備品の減価償却の状況」</t>
    <rPh sb="1" eb="3">
      <t>キカイ</t>
    </rPh>
    <phoneticPr fontId="6"/>
  </si>
  <si>
    <t>「建設投資の状況」</t>
    <phoneticPr fontId="6"/>
  </si>
  <si>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</si>
  <si>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</si>
  <si>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</si>
  <si>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</si>
  <si>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</si>
  <si>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</si>
  <si>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</si>
  <si>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</si>
  <si>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</si>
  <si>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③</t>
    <phoneticPr fontId="6"/>
  </si>
  <si>
    <t>病院事業(法適)</t>
    <rPh sb="0" eb="2">
      <t>ビョウイン</t>
    </rPh>
    <rPh sb="2" eb="4">
      <t>ジギョウ</t>
    </rPh>
    <rPh sb="5" eb="6">
      <t>ホウ</t>
    </rPh>
    <rPh sb="6" eb="7">
      <t>テキ</t>
    </rPh>
    <phoneticPr fontId="6"/>
  </si>
  <si>
    <t>項番</t>
    <rPh sb="0" eb="2">
      <t>コウバン</t>
    </rPh>
    <phoneticPr fontId="6"/>
  </si>
  <si>
    <t>大項目</t>
    <rPh sb="0" eb="3">
      <t>ダイコウモク</t>
    </rPh>
    <phoneticPr fontId="6"/>
  </si>
  <si>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</si>
  <si>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</si>
  <si>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</si>
  <si>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</si>
  <si>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</si>
  <si>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</si>
  <si>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6"/>
  </si>
  <si>
    <t>1. 経営の健全性・効率性</t>
    <rPh sb="3" eb="5">
      <t>ケイエイ</t>
    </rPh>
    <rPh sb="6" eb="9">
      <t>ケンゼンセイ</t>
    </rPh>
    <rPh sb="10" eb="12">
      <t>コウリツ</t>
    </rPh>
    <rPh sb="12" eb="13">
      <t>セイ</t>
    </rPh>
    <phoneticPr fontId="6"/>
  </si>
  <si>
    <t>2. 老朽化の状況</t>
    <phoneticPr fontId="6"/>
  </si>
  <si>
    <t>中項目</t>
    <rPh sb="0" eb="1">
      <t>チュウ</t>
    </rPh>
    <rPh sb="1" eb="3">
      <t>コウモク</t>
    </rPh>
    <phoneticPr fontId="6"/>
  </si>
  <si>
    <t>①経常収支比率(％)</t>
    <rPh sb="1" eb="3">
      <t>ケイジョウ</t>
    </rPh>
    <rPh sb="3" eb="5">
      <t>シュウシ</t>
    </rPh>
    <rPh sb="5" eb="7">
      <t>ヒリツ</t>
    </rPh>
    <phoneticPr fontId="6"/>
  </si>
  <si>
    <t>②医業収支比率(％)</t>
    <phoneticPr fontId="6"/>
  </si>
  <si>
    <t>③累積欠損金比率(％)</t>
    <phoneticPr fontId="6"/>
  </si>
  <si>
    <t>④病床利用率(％)</t>
    <phoneticPr fontId="6"/>
  </si>
  <si>
    <t>⑤入院患者１人１日当たり収益(円)</t>
    <phoneticPr fontId="6"/>
  </si>
  <si>
    <t>⑥外来患者１人１日当たり収益(円)</t>
    <phoneticPr fontId="6"/>
  </si>
  <si>
    <t>⑦職員給与費対医業収益比率(％)</t>
    <phoneticPr fontId="6"/>
  </si>
  <si>
    <t>⑧材料費対医業収益比率(％)</t>
    <phoneticPr fontId="6"/>
  </si>
  <si>
    <t>①有形固定資産減価償却率(％)</t>
    <phoneticPr fontId="6"/>
  </si>
  <si>
    <t>②機械備品減価償却率(％)</t>
    <phoneticPr fontId="6"/>
  </si>
  <si>
    <t>③１床当たり有形固定資産(円)</t>
    <phoneticPr fontId="6"/>
  </si>
  <si>
    <t>小項目</t>
    <rPh sb="0" eb="3">
      <t>ショウコウモク</t>
    </rPh>
    <phoneticPr fontId="6"/>
  </si>
  <si>
    <t>都道府県名称</t>
    <rPh sb="0" eb="4">
      <t>トドウフケン</t>
    </rPh>
    <phoneticPr fontId="6"/>
  </si>
  <si>
    <t>団体名称</t>
    <rPh sb="0" eb="3">
      <t>ダンタイメイ</t>
    </rPh>
    <phoneticPr fontId="6"/>
  </si>
  <si>
    <t>施設名称</t>
    <phoneticPr fontId="6"/>
  </si>
  <si>
    <t>類似区分</t>
    <phoneticPr fontId="6"/>
  </si>
  <si>
    <t>経営形態</t>
    <phoneticPr fontId="6"/>
  </si>
  <si>
    <t>診療科数</t>
    <phoneticPr fontId="6"/>
  </si>
  <si>
    <t>DPC対象病院</t>
    <phoneticPr fontId="6"/>
  </si>
  <si>
    <t>特殊診療機能</t>
    <phoneticPr fontId="6"/>
  </si>
  <si>
    <t>指定病院の状況</t>
    <phoneticPr fontId="6"/>
  </si>
  <si>
    <t>人口（人）</t>
    <phoneticPr fontId="6"/>
  </si>
  <si>
    <t>建物面積（㎡）</t>
  </si>
  <si>
    <t>不採算地区病院</t>
    <phoneticPr fontId="6"/>
  </si>
  <si>
    <t>看護配置</t>
    <phoneticPr fontId="6"/>
  </si>
  <si>
    <t>許可病床（一般）</t>
    <phoneticPr fontId="6"/>
  </si>
  <si>
    <t>許可病床（療養）</t>
    <phoneticPr fontId="6"/>
  </si>
  <si>
    <t>許可病床（結核）</t>
    <phoneticPr fontId="6"/>
  </si>
  <si>
    <t>許可病床（精神）</t>
    <phoneticPr fontId="6"/>
  </si>
  <si>
    <t>許可病床（感染症）</t>
    <phoneticPr fontId="6"/>
  </si>
  <si>
    <t>許可病床（合計）</t>
    <phoneticPr fontId="6"/>
  </si>
  <si>
    <t>稼働病床（一般）</t>
    <phoneticPr fontId="6"/>
  </si>
  <si>
    <t>稼働病床（療養）</t>
    <phoneticPr fontId="6"/>
  </si>
  <si>
    <t>稼働病床（一般＋療養）</t>
    <rPh sb="5" eb="7">
      <t>イッパン</t>
    </rPh>
    <phoneticPr fontId="6"/>
  </si>
  <si>
    <t>当該値(N-4)</t>
    <phoneticPr fontId="6"/>
  </si>
  <si>
    <t>当該値(N-3)</t>
    <phoneticPr fontId="6"/>
  </si>
  <si>
    <t>当該値(N-2)</t>
    <phoneticPr fontId="6"/>
  </si>
  <si>
    <t>当該値(N-1)</t>
    <phoneticPr fontId="6"/>
  </si>
  <si>
    <t>当該値(N)</t>
    <phoneticPr fontId="6"/>
  </si>
  <si>
    <t>平均値(N-4)</t>
  </si>
  <si>
    <t>平均値(N-3)</t>
  </si>
  <si>
    <t>平均値(N-2)</t>
  </si>
  <si>
    <t>平均値(N-1)</t>
  </si>
  <si>
    <t>平均値(N)</t>
  </si>
  <si>
    <t>全国平均</t>
  </si>
  <si>
    <t>当該値(N-3)</t>
    <phoneticPr fontId="6"/>
  </si>
  <si>
    <t>当該値(N-1)</t>
    <phoneticPr fontId="6"/>
  </si>
  <si>
    <t>当該値(N)</t>
    <phoneticPr fontId="6"/>
  </si>
  <si>
    <t>当該値(N-4)</t>
    <phoneticPr fontId="6"/>
  </si>
  <si>
    <t>当該値(N-2)</t>
    <phoneticPr fontId="6"/>
  </si>
  <si>
    <t>当該値(N-4)</t>
    <phoneticPr fontId="6"/>
  </si>
  <si>
    <t>当該値(N-1)</t>
    <phoneticPr fontId="6"/>
  </si>
  <si>
    <t>当該値(N-2)</t>
    <phoneticPr fontId="6"/>
  </si>
  <si>
    <t>当該値(N)</t>
    <phoneticPr fontId="6"/>
  </si>
  <si>
    <t>当該値(N-3)</t>
    <phoneticPr fontId="6"/>
  </si>
  <si>
    <t>当該値(N-4)</t>
    <phoneticPr fontId="6"/>
  </si>
  <si>
    <t>全国平均</t>
    <rPh sb="0" eb="2">
      <t>ゼンコク</t>
    </rPh>
    <rPh sb="2" eb="4">
      <t>ヘイキン</t>
    </rPh>
    <phoneticPr fontId="6"/>
  </si>
  <si>
    <t>グラフ参照用</t>
    <rPh sb="3" eb="6">
      <t>サンショウヨウ</t>
    </rPh>
    <phoneticPr fontId="6"/>
  </si>
  <si>
    <t>表参照用</t>
    <rPh sb="0" eb="1">
      <t>ヒョウ</t>
    </rPh>
    <rPh sb="1" eb="4">
      <t>サンショウヨウ</t>
    </rPh>
    <phoneticPr fontId="6"/>
  </si>
  <si>
    <t>広島県</t>
  </si>
  <si>
    <t>地方独立行政法人広島市立病院機構</t>
  </si>
  <si>
    <t>広島市民病院</t>
  </si>
  <si>
    <t>地方独立行政法人</t>
  </si>
  <si>
    <t>病院事業</t>
  </si>
  <si>
    <t>一般病院</t>
  </si>
  <si>
    <t>500床以上</t>
  </si>
  <si>
    <t>非設置</t>
  </si>
  <si>
    <t>直営</t>
  </si>
  <si>
    <t>対象</t>
  </si>
  <si>
    <t>透 I 未 訓 ガ</t>
  </si>
  <si>
    <t>救 臨 が 災 地 輪</t>
  </si>
  <si>
    <t>-</t>
  </si>
  <si>
    <t>非該当</t>
  </si>
  <si>
    <t>７：１</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</si>
  <si>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</si>
  <si>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</si>
  <si>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</si>
  <si>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</si>
  <si>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</si>
  <si>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年度</t>
    <rPh sb="0" eb="2">
      <t>ネンド</t>
    </rPh>
    <phoneticPr fontId="6"/>
  </si>
  <si>
    <t xml:space="preserve">　一次救急医療から三次救急医療までを２４時間３６５日体制で提供するなど、広島市の医療施策上必要とされる医療の提供に関し中心的役割を担うとともに、高度で専門的な医療を提供する広島医療圏における基幹病院
【主な機関指定】
　地域医療支援病院、臨床研修指定病院、救命救急センター、地域がん診療連携拠点病院、総合周産期母子医療センター、災害拠点病院
</t>
    <phoneticPr fontId="6"/>
  </si>
  <si>
    <t xml:space="preserve">１　経営の健全性・効率性について
【① 経常収支比率、②医業収支比率、③累積欠損比率】
　質の高い医療を提供するため、医師・看護師などの医療スタッフの増員による体制の強化や必要な医療機器の整備を進めており、これにより給与費や減価償却費が増加した。
　こうした支出増をふまえ、収入については手術件数の増や高い病床利用率の維持などに取り組んだものの、支出増を賄うまでの増収に至らず３年連続の赤字決算となり、累積欠損が生じている状況である。
【④病床利用率、⑤入院患者１人１日当たり収益、⑥外来患者１人１日当たり収益】
　各指標とも、平均値に対し、良好な数値で推移しているが、赤字を解消するには、更なる向上を図っていく必要がある。
【⑦職員給与費対医業収益比率、⑧材料費対医業収益比率】
　地域の基幹病院として、高度で先進的な医療を提供していることから、抗がん剤やカテーテルなど高額な医療材料の使用が多く平均値より高くなっている。
</t>
    <phoneticPr fontId="6"/>
  </si>
  <si>
    <t xml:space="preserve">　最も古い建物は、平成4年度に完成したもので、当面、建替え等大規模な施設整備は生じない。
　設備については、更新計画を策定し、計画的な更新を進めるとともに、毎年、当該計画の見直しを行い、必要な箇所の補修を行っている。
</t>
    <phoneticPr fontId="6"/>
  </si>
  <si>
    <t xml:space="preserve">　29年度決算時点においては、赤字は生じているが、一定の資金は保有しており、資金不足が生じるような深刻な経営状況ではない。
　30年度は、3年連続の赤字決算を踏まえ、患者数や手術件数の増、診療報酬の各種加算の上位取得などを重点項目とし、職員一丸となって取り組むことで収支改善を図ることとしている。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</si>
</sst>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2">
    <xf numFmtId="0" fontId="0"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21" fillId="0" borderId="0">
      <alignment vertical="center"/>
    </xf>
    <xf numFmtId="0" fontId="12" fillId="0" borderId="0">
      <alignment vertical="center"/>
    </xf>
    <xf numFmtId="0" fontId="18" fillId="0" borderId="0"/>
    <xf numFmtId="0" fontId="1" fillId="0" borderId="0">
      <alignment vertical="center"/>
    </xf>
    <xf numFmtId="0" fontId="20" fillId="0" borderId="0"/>
    <xf numFmtId="0" fontId="22" fillId="0" borderId="0">
      <alignment vertical="center"/>
    </xf>
    <xf numFmtId="0" fontId="23" fillId="0" borderId="0"/>
    <xf numFmtId="0" fontId="2"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xf numFmtId="0" fontId="18" fillId="0" borderId="0"/>
    <xf numFmtId="0" fontId="18" fillId="0" borderId="0"/>
    <xf numFmtId="0" fontId="18" fillId="0" borderId="0"/>
    <xf numFmtId="38" fontId="19"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19"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cellStyleXfs>
  <cellXfs count="159">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49" fontId="5" fillId="0" borderId="0" xfId="0" applyNumberFormat="1" applyFont="1" applyBorder="1" applyAlignment="1" applyProtection="1">
      <alignment vertical="top"/>
      <protection hidden="1"/>
    </xf>
    <xf numFmtId="0" fontId="7" fillId="0" borderId="0" xfId="0" applyFont="1" applyBorder="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9" xfId="0" applyFont="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Border="1" applyAlignment="1">
      <alignment vertical="center"/>
    </xf>
    <xf numFmtId="0" fontId="11" fillId="0" borderId="9"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1" xfId="0" applyFont="1" applyBorder="1" applyAlignment="1">
      <alignment vertical="center"/>
    </xf>
    <xf numFmtId="0" fontId="12" fillId="0" borderId="0" xfId="0" applyFont="1" applyBorder="1" applyAlignment="1">
      <alignment vertical="top" wrapText="1"/>
    </xf>
    <xf numFmtId="0" fontId="9" fillId="0" borderId="0" xfId="0" applyFont="1" applyBorder="1" applyAlignment="1">
      <alignment shrinkToFit="1"/>
    </xf>
    <xf numFmtId="20" fontId="7" fillId="0" borderId="0" xfId="0" applyNumberFormat="1" applyFont="1">
      <alignment vertical="center"/>
    </xf>
    <xf numFmtId="0" fontId="9" fillId="0" borderId="8" xfId="0" applyFont="1" applyBorder="1" applyAlignment="1">
      <alignment vertical="center"/>
    </xf>
    <xf numFmtId="0" fontId="9" fillId="0" borderId="0" xfId="0" applyFont="1" applyBorder="1" applyAlignment="1">
      <alignment vertical="center"/>
    </xf>
    <xf numFmtId="0" fontId="9" fillId="0" borderId="9" xfId="0" applyFont="1" applyBorder="1" applyAlignment="1">
      <alignment vertical="center"/>
    </xf>
    <xf numFmtId="0" fontId="7" fillId="0" borderId="8" xfId="0" applyFont="1" applyBorder="1">
      <alignment vertical="center"/>
    </xf>
    <xf numFmtId="0" fontId="5" fillId="0" borderId="0" xfId="0" applyFont="1" applyBorder="1" applyAlignment="1">
      <alignment vertical="center"/>
    </xf>
    <xf numFmtId="0" fontId="7" fillId="0" borderId="9" xfId="0" applyFont="1" applyBorder="1">
      <alignment vertical="center"/>
    </xf>
    <xf numFmtId="0" fontId="12" fillId="0" borderId="0" xfId="0" applyFont="1" applyBorder="1" applyAlignment="1">
      <alignment vertical="center" shrinkToFit="1"/>
    </xf>
    <xf numFmtId="0" fontId="14" fillId="0" borderId="0" xfId="0" applyFont="1" applyBorder="1" applyAlignment="1">
      <alignment horizontal="center" vertical="center"/>
    </xf>
    <xf numFmtId="0" fontId="12" fillId="0" borderId="0" xfId="0" applyFont="1" applyBorder="1">
      <alignment vertical="center"/>
    </xf>
    <xf numFmtId="0" fontId="7" fillId="0" borderId="10" xfId="0" applyFont="1" applyBorder="1">
      <alignment vertical="center"/>
    </xf>
    <xf numFmtId="0" fontId="7" fillId="0" borderId="1" xfId="0" applyFont="1" applyBorder="1">
      <alignment vertical="center"/>
    </xf>
    <xf numFmtId="0" fontId="7" fillId="0" borderId="11" xfId="0" applyFont="1" applyBorder="1">
      <alignment vertical="center"/>
    </xf>
    <xf numFmtId="38" fontId="9" fillId="0" borderId="0" xfId="1" applyNumberFormat="1" applyFont="1" applyBorder="1" applyAlignment="1">
      <alignment vertical="center"/>
    </xf>
    <xf numFmtId="0" fontId="0" fillId="0" borderId="0" xfId="0" applyBorder="1">
      <alignment vertical="center"/>
    </xf>
    <xf numFmtId="177" fontId="12" fillId="0" borderId="0" xfId="0" applyNumberFormat="1" applyFont="1" applyBorder="1" applyAlignment="1">
      <alignment vertical="center" shrinkToFit="1"/>
    </xf>
    <xf numFmtId="177" fontId="15" fillId="0" borderId="0" xfId="0" applyNumberFormat="1" applyFont="1" applyBorder="1" applyAlignment="1">
      <alignment vertical="center" shrinkToFit="1"/>
    </xf>
    <xf numFmtId="38" fontId="9" fillId="0" borderId="0" xfId="1" applyFont="1" applyBorder="1" applyAlignment="1">
      <alignment vertical="center"/>
    </xf>
    <xf numFmtId="0" fontId="15" fillId="0" borderId="0" xfId="0" applyFont="1" applyBorder="1" applyAlignment="1">
      <alignment vertical="center" shrinkToFit="1"/>
    </xf>
    <xf numFmtId="180"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4"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178" fontId="12" fillId="0" borderId="15"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179" fontId="12" fillId="0" borderId="15" xfId="0" applyNumberFormat="1" applyFont="1" applyBorder="1" applyAlignment="1" applyProtection="1">
      <alignment horizontal="center" vertical="center" shrinkToFit="1"/>
      <protection hidden="1"/>
    </xf>
    <xf numFmtId="0" fontId="7" fillId="0" borderId="8" xfId="31" applyFont="1" applyBorder="1" applyAlignment="1" applyProtection="1">
      <alignment horizontal="left" vertical="top" wrapText="1"/>
      <protection locked="0"/>
    </xf>
    <xf numFmtId="0" fontId="7" fillId="0" borderId="0" xfId="31" applyFont="1" applyBorder="1" applyAlignment="1" applyProtection="1">
      <alignment horizontal="left" vertical="top" wrapText="1"/>
      <protection locked="0"/>
    </xf>
    <xf numFmtId="0" fontId="7" fillId="0" borderId="9" xfId="31" applyFont="1" applyBorder="1" applyAlignment="1" applyProtection="1">
      <alignment horizontal="left" vertical="top" wrapText="1"/>
      <protection locked="0"/>
    </xf>
    <xf numFmtId="0" fontId="7" fillId="0" borderId="10" xfId="31" applyFont="1" applyBorder="1" applyAlignment="1" applyProtection="1">
      <alignment horizontal="left" vertical="top" wrapText="1"/>
      <protection locked="0"/>
    </xf>
    <xf numFmtId="0" fontId="7" fillId="0" borderId="1" xfId="31" applyFont="1" applyBorder="1" applyAlignment="1" applyProtection="1">
      <alignment horizontal="left" vertical="top" wrapText="1"/>
      <protection locked="0"/>
    </xf>
    <xf numFmtId="0" fontId="7" fillId="0" borderId="11" xfId="31" applyFont="1" applyBorder="1" applyAlignment="1" applyProtection="1">
      <alignment horizontal="left" vertical="top" wrapText="1"/>
      <protection locked="0"/>
    </xf>
    <xf numFmtId="177" fontId="12" fillId="0" borderId="15" xfId="0" applyNumberFormat="1" applyFont="1" applyBorder="1" applyAlignment="1" applyProtection="1">
      <alignment horizontal="center" vertical="center" shrinkToFit="1"/>
      <protection hidden="1"/>
    </xf>
    <xf numFmtId="0" fontId="16" fillId="0" borderId="0" xfId="0" applyFont="1" applyFill="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15" xfId="0" applyFont="1" applyBorder="1" applyAlignment="1">
      <alignment horizontal="center" vertical="center" shrinkToFit="1"/>
    </xf>
    <xf numFmtId="178" fontId="12" fillId="0" borderId="12" xfId="0" applyNumberFormat="1" applyFont="1" applyBorder="1" applyAlignment="1">
      <alignment horizontal="center" vertical="center" shrinkToFit="1"/>
    </xf>
    <xf numFmtId="178" fontId="12" fillId="0" borderId="13" xfId="0" applyNumberFormat="1" applyFont="1" applyBorder="1" applyAlignment="1">
      <alignment horizontal="center" vertical="center" shrinkToFit="1"/>
    </xf>
    <xf numFmtId="178" fontId="12" fillId="0" borderId="14" xfId="0" applyNumberFormat="1" applyFont="1" applyBorder="1" applyAlignment="1">
      <alignment horizontal="center" vertical="center" shrinkToFit="1"/>
    </xf>
    <xf numFmtId="179" fontId="12" fillId="0" borderId="12" xfId="0" applyNumberFormat="1" applyFont="1" applyBorder="1" applyAlignment="1">
      <alignment horizontal="center" vertical="center" shrinkToFit="1"/>
    </xf>
    <xf numFmtId="179" fontId="12" fillId="0" borderId="13" xfId="0" applyNumberFormat="1" applyFont="1" applyBorder="1" applyAlignment="1">
      <alignment horizontal="center" vertical="center" shrinkToFit="1"/>
    </xf>
    <xf numFmtId="179" fontId="12" fillId="0" borderId="14" xfId="0" applyNumberFormat="1" applyFont="1" applyBorder="1" applyAlignment="1">
      <alignment horizontal="center" vertical="center" shrinkToFit="1"/>
    </xf>
    <xf numFmtId="0" fontId="9" fillId="0" borderId="6" xfId="0" applyFont="1" applyBorder="1" applyAlignment="1">
      <alignment horizontal="center" vertical="center"/>
    </xf>
    <xf numFmtId="0" fontId="9" fillId="0" borderId="0" xfId="0" applyFont="1" applyBorder="1" applyAlignment="1">
      <alignment horizontal="center" vertical="center"/>
    </xf>
    <xf numFmtId="177" fontId="12" fillId="0" borderId="12" xfId="0" applyNumberFormat="1" applyFont="1" applyBorder="1" applyAlignment="1">
      <alignment horizontal="center" vertical="center" shrinkToFit="1"/>
    </xf>
    <xf numFmtId="177" fontId="12" fillId="0" borderId="13" xfId="0" applyNumberFormat="1" applyFont="1" applyBorder="1" applyAlignment="1">
      <alignment horizontal="center" vertical="center" shrinkToFit="1"/>
    </xf>
    <xf numFmtId="177" fontId="12" fillId="0" borderId="14" xfId="0" applyNumberFormat="1" applyFont="1" applyBorder="1" applyAlignment="1">
      <alignment horizontal="center" vertical="center" shrinkToFit="1"/>
    </xf>
    <xf numFmtId="0" fontId="7" fillId="0" borderId="8" xfId="28" applyFont="1" applyBorder="1" applyAlignment="1" applyProtection="1">
      <alignment horizontal="left" vertical="top" wrapText="1"/>
      <protection locked="0"/>
    </xf>
    <xf numFmtId="0" fontId="7" fillId="0" borderId="0" xfId="28" applyFont="1" applyBorder="1" applyAlignment="1" applyProtection="1">
      <alignment horizontal="left" vertical="top" wrapText="1"/>
      <protection locked="0"/>
    </xf>
    <xf numFmtId="0" fontId="7" fillId="0" borderId="9" xfId="28" applyFont="1" applyBorder="1" applyAlignment="1" applyProtection="1">
      <alignment horizontal="left" vertical="top" wrapText="1"/>
      <protection locked="0"/>
    </xf>
    <xf numFmtId="0" fontId="7" fillId="0" borderId="10" xfId="28" applyFont="1" applyBorder="1" applyAlignment="1" applyProtection="1">
      <alignment horizontal="left" vertical="top" wrapText="1"/>
      <protection locked="0"/>
    </xf>
    <xf numFmtId="0" fontId="7" fillId="0" borderId="1" xfId="28" applyFont="1" applyBorder="1" applyAlignment="1" applyProtection="1">
      <alignment horizontal="left" vertical="top" wrapText="1"/>
      <protection locked="0"/>
    </xf>
    <xf numFmtId="0" fontId="7" fillId="0" borderId="11" xfId="28" applyFont="1" applyBorder="1" applyAlignment="1" applyProtection="1">
      <alignment horizontal="left" vertical="top" wrapText="1"/>
      <protection locked="0"/>
    </xf>
    <xf numFmtId="0" fontId="9" fillId="0" borderId="0" xfId="0" applyFont="1" applyBorder="1" applyAlignment="1">
      <alignment horizontal="left" shrinkToFit="1"/>
    </xf>
    <xf numFmtId="0" fontId="9" fillId="0" borderId="1" xfId="0" applyFont="1" applyBorder="1" applyAlignment="1">
      <alignment horizontal="left" shrinkToFit="1"/>
    </xf>
    <xf numFmtId="0" fontId="7" fillId="0" borderId="8" xfId="20" applyFont="1" applyBorder="1" applyAlignment="1" applyProtection="1">
      <alignment horizontal="left" vertical="top" wrapText="1"/>
      <protection locked="0"/>
    </xf>
    <xf numFmtId="0" fontId="7" fillId="0" borderId="0" xfId="20" applyFont="1" applyBorder="1" applyAlignment="1" applyProtection="1">
      <alignment horizontal="left" vertical="top" wrapText="1"/>
      <protection locked="0"/>
    </xf>
    <xf numFmtId="0" fontId="7" fillId="0" borderId="9" xfId="20" applyFont="1" applyBorder="1" applyAlignment="1" applyProtection="1">
      <alignment horizontal="left" vertical="top" wrapText="1"/>
      <protection locked="0"/>
    </xf>
    <xf numFmtId="0" fontId="7" fillId="0" borderId="10" xfId="20" applyFont="1" applyBorder="1" applyAlignment="1" applyProtection="1">
      <alignment horizontal="left" vertical="top" wrapText="1"/>
      <protection locked="0"/>
    </xf>
    <xf numFmtId="0" fontId="7" fillId="0" borderId="1" xfId="20" applyFont="1" applyBorder="1" applyAlignment="1" applyProtection="1">
      <alignment horizontal="left" vertical="top" wrapText="1"/>
      <protection locked="0"/>
    </xf>
    <xf numFmtId="0" fontId="7" fillId="0" borderId="11" xfId="20" applyFont="1" applyBorder="1" applyAlignment="1" applyProtection="1">
      <alignment horizontal="left" vertical="top" wrapText="1"/>
      <protection locked="0"/>
    </xf>
    <xf numFmtId="176" fontId="7" fillId="0" borderId="2" xfId="0" applyNumberFormat="1" applyFont="1" applyBorder="1" applyAlignment="1" applyProtection="1">
      <alignment horizontal="center" vertical="center" shrinkToFit="1"/>
      <protection hidden="1"/>
    </xf>
    <xf numFmtId="176" fontId="7" fillId="0" borderId="3" xfId="0" applyNumberFormat="1" applyFont="1" applyBorder="1" applyAlignment="1" applyProtection="1">
      <alignment horizontal="center" vertical="center" shrinkToFit="1"/>
      <protection hidden="1"/>
    </xf>
    <xf numFmtId="176" fontId="7" fillId="0" borderId="4" xfId="0" applyNumberFormat="1" applyFont="1" applyBorder="1" applyAlignment="1" applyProtection="1">
      <alignment horizontal="center" vertical="center" shrinkToFit="1"/>
      <protection hidden="1"/>
    </xf>
    <xf numFmtId="0" fontId="7" fillId="0" borderId="0" xfId="0" applyFont="1" applyBorder="1" applyAlignment="1">
      <alignment vertical="center" shrinkToFit="1"/>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0" fontId="7" fillId="0" borderId="5" xfId="3" applyFont="1" applyBorder="1" applyAlignment="1" applyProtection="1">
      <alignment horizontal="left" vertical="top" wrapText="1"/>
      <protection locked="0"/>
    </xf>
    <xf numFmtId="0" fontId="7" fillId="0" borderId="6" xfId="3" applyFont="1" applyBorder="1" applyAlignment="1" applyProtection="1">
      <alignment horizontal="left" vertical="top" wrapText="1"/>
      <protection locked="0"/>
    </xf>
    <xf numFmtId="0" fontId="7" fillId="0" borderId="7" xfId="3" applyFont="1" applyBorder="1" applyAlignment="1" applyProtection="1">
      <alignment horizontal="left" vertical="top" wrapText="1"/>
      <protection locked="0"/>
    </xf>
    <xf numFmtId="0" fontId="7" fillId="0" borderId="8"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9"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1" xfId="3" applyFont="1" applyBorder="1" applyAlignment="1" applyProtection="1">
      <alignment horizontal="left" vertical="top" wrapText="1"/>
      <protection locked="0"/>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2">
    <cellStyle name="桁区切り" xfId="1" builtinId="6"/>
    <cellStyle name="桁区切り 2" xfId="2"/>
    <cellStyle name="桁区切り 2 2" xfId="4"/>
    <cellStyle name="桁区切り 2 2 2" xfId="5"/>
    <cellStyle name="桁区切り 2 2 3" xfId="22"/>
    <cellStyle name="桁区切り 2 2 4" xfId="26"/>
    <cellStyle name="桁区切り 2 2 5" xfId="29"/>
    <cellStyle name="桁区切り 2 3" xfId="21"/>
    <cellStyle name="桁区切り 2 4" xfId="27"/>
    <cellStyle name="桁区切り 2 5" xfId="30"/>
    <cellStyle name="桁区切り 3" xfId="6"/>
    <cellStyle name="桁区切り 3 2" xfId="7"/>
    <cellStyle name="通貨 2" xfId="8"/>
    <cellStyle name="標準" xfId="0" builtinId="0"/>
    <cellStyle name="標準 2 2" xfId="3"/>
    <cellStyle name="標準 2 2 2" xfId="9"/>
    <cellStyle name="標準 2 2 3" xfId="24"/>
    <cellStyle name="標準 2 2 4" xfId="23"/>
    <cellStyle name="標準 2 2 5" xfId="25"/>
    <cellStyle name="標準 2 3" xfId="10"/>
    <cellStyle name="標準 2 3 2" xfId="11"/>
    <cellStyle name="標準 2 4" xfId="12"/>
    <cellStyle name="標準 2 5" xfId="20"/>
    <cellStyle name="標準 2 6" xfId="28"/>
    <cellStyle name="標準 2 7" xfId="31"/>
    <cellStyle name="標準 3" xfId="13"/>
    <cellStyle name="標準 3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95.6</c:v>
                </c:pt>
                <c:pt idx="2">
                  <c:v>96.3</c:v>
                </c:pt>
                <c:pt idx="3">
                  <c:v>95.8</c:v>
                </c:pt>
                <c:pt idx="4">
                  <c:v>96.3</c:v>
                </c:pt>
              </c:numCache>
            </c:numRef>
          </c:val>
          <c:extLst xmlns:c16r2="http://schemas.microsoft.com/office/drawing/2015/06/chart">
            <c:ext xmlns:c16="http://schemas.microsoft.com/office/drawing/2014/chart" uri="{C3380CC4-5D6E-409C-BE32-E72D297353CC}">
              <c16:uniqueId val="{00000000-4C3A-4461-A864-2BCB432B5F63}"/>
            </c:ext>
          </c:extLst>
        </c:ser>
        <c:dLbls>
          <c:showLegendKey val="0"/>
          <c:showVal val="0"/>
          <c:showCatName val="0"/>
          <c:showSerName val="0"/>
          <c:showPercent val="0"/>
          <c:showBubbleSize val="0"/>
        </c:dLbls>
        <c:gapWidth val="150"/>
        <c:axId val="728167608"/>
        <c:axId val="72816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4C3A-4461-A864-2BCB432B5F63}"/>
            </c:ext>
          </c:extLst>
        </c:ser>
        <c:dLbls>
          <c:showLegendKey val="0"/>
          <c:showVal val="0"/>
          <c:showCatName val="0"/>
          <c:showSerName val="0"/>
          <c:showPercent val="0"/>
          <c:showBubbleSize val="0"/>
        </c:dLbls>
        <c:marker val="1"/>
        <c:smooth val="0"/>
        <c:axId val="728167608"/>
        <c:axId val="728166432"/>
      </c:lineChart>
      <c:dateAx>
        <c:axId val="728167608"/>
        <c:scaling>
          <c:orientation val="minMax"/>
        </c:scaling>
        <c:delete val="1"/>
        <c:axPos val="b"/>
        <c:numFmt formatCode="ge" sourceLinked="1"/>
        <c:majorTickMark val="none"/>
        <c:minorTickMark val="none"/>
        <c:tickLblPos val="none"/>
        <c:crossAx val="728166432"/>
        <c:crosses val="autoZero"/>
        <c:auto val="1"/>
        <c:lblOffset val="100"/>
        <c:baseTimeUnit val="years"/>
      </c:dateAx>
      <c:valAx>
        <c:axId val="72816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816760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0</c:v>
                </c:pt>
                <c:pt idx="2">
                  <c:v>1.4</c:v>
                </c:pt>
                <c:pt idx="3">
                  <c:v>1.7</c:v>
                </c:pt>
                <c:pt idx="4">
                  <c:v>1.3</c:v>
                </c:pt>
              </c:numCache>
            </c:numRef>
          </c:val>
          <c:extLst xmlns:c16r2="http://schemas.microsoft.com/office/drawing/2015/06/chart">
            <c:ext xmlns:c16="http://schemas.microsoft.com/office/drawing/2014/chart" uri="{C3380CC4-5D6E-409C-BE32-E72D297353CC}">
              <c16:uniqueId val="{00000000-BBBA-45F1-B626-79CF2BEE8B44}"/>
            </c:ext>
          </c:extLst>
        </c:ser>
        <c:dLbls>
          <c:showLegendKey val="0"/>
          <c:showVal val="0"/>
          <c:showCatName val="0"/>
          <c:showSerName val="0"/>
          <c:showPercent val="0"/>
          <c:showBubbleSize val="0"/>
        </c:dLbls>
        <c:gapWidth val="150"/>
        <c:axId val="751829088"/>
        <c:axId val="75182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BBBA-45F1-B626-79CF2BEE8B44}"/>
            </c:ext>
          </c:extLst>
        </c:ser>
        <c:dLbls>
          <c:showLegendKey val="0"/>
          <c:showVal val="0"/>
          <c:showCatName val="0"/>
          <c:showSerName val="0"/>
          <c:showPercent val="0"/>
          <c:showBubbleSize val="0"/>
        </c:dLbls>
        <c:marker val="1"/>
        <c:smooth val="0"/>
        <c:axId val="751829088"/>
        <c:axId val="751829480"/>
      </c:lineChart>
      <c:dateAx>
        <c:axId val="751829088"/>
        <c:scaling>
          <c:orientation val="minMax"/>
        </c:scaling>
        <c:delete val="1"/>
        <c:axPos val="b"/>
        <c:numFmt formatCode="ge" sourceLinked="1"/>
        <c:majorTickMark val="none"/>
        <c:minorTickMark val="none"/>
        <c:tickLblPos val="none"/>
        <c:crossAx val="751829480"/>
        <c:crosses val="autoZero"/>
        <c:auto val="1"/>
        <c:lblOffset val="100"/>
        <c:baseTimeUnit val="years"/>
      </c:dateAx>
      <c:valAx>
        <c:axId val="75182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182908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7"/>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99.7</c:v>
                </c:pt>
                <c:pt idx="2">
                  <c:v>96.1</c:v>
                </c:pt>
                <c:pt idx="3">
                  <c:v>95.6</c:v>
                </c:pt>
                <c:pt idx="4">
                  <c:v>96</c:v>
                </c:pt>
              </c:numCache>
            </c:numRef>
          </c:val>
          <c:extLst xmlns:c16r2="http://schemas.microsoft.com/office/drawing/2015/06/chart">
            <c:ext xmlns:c16="http://schemas.microsoft.com/office/drawing/2014/chart" uri="{C3380CC4-5D6E-409C-BE32-E72D297353CC}">
              <c16:uniqueId val="{00000000-2688-4F28-AFD8-8B4D4E57C85F}"/>
            </c:ext>
          </c:extLst>
        </c:ser>
        <c:dLbls>
          <c:showLegendKey val="0"/>
          <c:showVal val="0"/>
          <c:showCatName val="0"/>
          <c:showSerName val="0"/>
          <c:showPercent val="0"/>
          <c:showBubbleSize val="0"/>
        </c:dLbls>
        <c:gapWidth val="150"/>
        <c:axId val="751829872"/>
        <c:axId val="65970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2688-4F28-AFD8-8B4D4E57C85F}"/>
            </c:ext>
          </c:extLst>
        </c:ser>
        <c:dLbls>
          <c:showLegendKey val="0"/>
          <c:showVal val="0"/>
          <c:showCatName val="0"/>
          <c:showSerName val="0"/>
          <c:showPercent val="0"/>
          <c:showBubbleSize val="0"/>
        </c:dLbls>
        <c:marker val="1"/>
        <c:smooth val="0"/>
        <c:axId val="751829872"/>
        <c:axId val="659705416"/>
      </c:lineChart>
      <c:dateAx>
        <c:axId val="751829872"/>
        <c:scaling>
          <c:orientation val="minMax"/>
        </c:scaling>
        <c:delete val="1"/>
        <c:axPos val="b"/>
        <c:numFmt formatCode="ge" sourceLinked="1"/>
        <c:majorTickMark val="none"/>
        <c:minorTickMark val="none"/>
        <c:tickLblPos val="none"/>
        <c:crossAx val="659705416"/>
        <c:crosses val="autoZero"/>
        <c:auto val="1"/>
        <c:lblOffset val="100"/>
        <c:baseTimeUnit val="years"/>
      </c:dateAx>
      <c:valAx>
        <c:axId val="659705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1829872"/>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4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102.2</c:v>
                </c:pt>
                <c:pt idx="2">
                  <c:v>98.6</c:v>
                </c:pt>
                <c:pt idx="3">
                  <c:v>98.3</c:v>
                </c:pt>
                <c:pt idx="4">
                  <c:v>98.7</c:v>
                </c:pt>
              </c:numCache>
            </c:numRef>
          </c:val>
          <c:extLst xmlns:c16r2="http://schemas.microsoft.com/office/drawing/2015/06/chart">
            <c:ext xmlns:c16="http://schemas.microsoft.com/office/drawing/2014/chart" uri="{C3380CC4-5D6E-409C-BE32-E72D297353CC}">
              <c16:uniqueId val="{00000000-C3E7-4397-9FC9-A4D4FE5A3300}"/>
            </c:ext>
          </c:extLst>
        </c:ser>
        <c:dLbls>
          <c:showLegendKey val="0"/>
          <c:showVal val="0"/>
          <c:showCatName val="0"/>
          <c:showSerName val="0"/>
          <c:showPercent val="0"/>
          <c:showBubbleSize val="0"/>
        </c:dLbls>
        <c:gapWidth val="150"/>
        <c:axId val="659704240"/>
        <c:axId val="36920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C3E7-4397-9FC9-A4D4FE5A3300}"/>
            </c:ext>
          </c:extLst>
        </c:ser>
        <c:dLbls>
          <c:showLegendKey val="0"/>
          <c:showVal val="0"/>
          <c:showCatName val="0"/>
          <c:showSerName val="0"/>
          <c:showPercent val="0"/>
          <c:showBubbleSize val="0"/>
        </c:dLbls>
        <c:marker val="1"/>
        <c:smooth val="0"/>
        <c:axId val="659704240"/>
        <c:axId val="369209768"/>
      </c:lineChart>
      <c:dateAx>
        <c:axId val="659704240"/>
        <c:scaling>
          <c:orientation val="minMax"/>
        </c:scaling>
        <c:delete val="1"/>
        <c:axPos val="b"/>
        <c:numFmt formatCode="ge" sourceLinked="1"/>
        <c:majorTickMark val="none"/>
        <c:minorTickMark val="none"/>
        <c:tickLblPos val="none"/>
        <c:crossAx val="369209768"/>
        <c:crosses val="autoZero"/>
        <c:auto val="1"/>
        <c:lblOffset val="100"/>
        <c:baseTimeUnit val="years"/>
      </c:dateAx>
      <c:valAx>
        <c:axId val="36920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59704240"/>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6"/>
          <c:y val="0"/>
        </c:manualLayout>
      </c:layout>
      <c:overlay val="1"/>
      <c:spPr>
        <a:noFill/>
      </c:spPr>
    </c:title>
    <c:autoTitleDeleted val="0"/>
    <c:plotArea>
      <c:layout>
        <c:manualLayout>
          <c:layoutTarget val="inner"/>
          <c:xMode val="edge"/>
          <c:yMode val="edge"/>
          <c:x val="0.13571078794054786"/>
          <c:y val="0.15806945669028469"/>
          <c:w val="0.834350720574079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7.9</c:v>
                </c:pt>
                <c:pt idx="2">
                  <c:v>15.5</c:v>
                </c:pt>
                <c:pt idx="3">
                  <c:v>22.1</c:v>
                </c:pt>
                <c:pt idx="4">
                  <c:v>29.3</c:v>
                </c:pt>
              </c:numCache>
            </c:numRef>
          </c:val>
          <c:extLst xmlns:c16r2="http://schemas.microsoft.com/office/drawing/2015/06/chart">
            <c:ext xmlns:c16="http://schemas.microsoft.com/office/drawing/2014/chart" uri="{C3380CC4-5D6E-409C-BE32-E72D297353CC}">
              <c16:uniqueId val="{00000000-FB0E-4577-86BB-2AADDFCF3FC6}"/>
            </c:ext>
          </c:extLst>
        </c:ser>
        <c:dLbls>
          <c:showLegendKey val="0"/>
          <c:showVal val="0"/>
          <c:showCatName val="0"/>
          <c:showSerName val="0"/>
          <c:showPercent val="0"/>
          <c:showBubbleSize val="0"/>
        </c:dLbls>
        <c:gapWidth val="150"/>
        <c:axId val="325556048"/>
        <c:axId val="32555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FB0E-4577-86BB-2AADDFCF3FC6}"/>
            </c:ext>
          </c:extLst>
        </c:ser>
        <c:dLbls>
          <c:showLegendKey val="0"/>
          <c:showVal val="0"/>
          <c:showCatName val="0"/>
          <c:showSerName val="0"/>
          <c:showPercent val="0"/>
          <c:showBubbleSize val="0"/>
        </c:dLbls>
        <c:marker val="1"/>
        <c:smooth val="0"/>
        <c:axId val="325556048"/>
        <c:axId val="325556440"/>
      </c:lineChart>
      <c:dateAx>
        <c:axId val="325556048"/>
        <c:scaling>
          <c:orientation val="minMax"/>
        </c:scaling>
        <c:delete val="1"/>
        <c:axPos val="b"/>
        <c:numFmt formatCode="ge" sourceLinked="1"/>
        <c:majorTickMark val="none"/>
        <c:minorTickMark val="none"/>
        <c:tickLblPos val="none"/>
        <c:crossAx val="325556440"/>
        <c:crosses val="autoZero"/>
        <c:auto val="1"/>
        <c:lblOffset val="100"/>
        <c:baseTimeUnit val="years"/>
      </c:dateAx>
      <c:valAx>
        <c:axId val="325556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55604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72"/>
          <c:y val="0"/>
        </c:manualLayout>
      </c:layout>
      <c:overlay val="1"/>
      <c:spPr>
        <a:noFill/>
      </c:spPr>
    </c:title>
    <c:autoTitleDeleted val="0"/>
    <c:plotArea>
      <c:layout>
        <c:manualLayout>
          <c:layoutTarget val="inner"/>
          <c:xMode val="edge"/>
          <c:yMode val="edge"/>
          <c:x val="0.12905633802816904"/>
          <c:y val="0.15806945669028469"/>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13.1</c:v>
                </c:pt>
                <c:pt idx="2">
                  <c:v>25.9</c:v>
                </c:pt>
                <c:pt idx="3">
                  <c:v>33.799999999999997</c:v>
                </c:pt>
                <c:pt idx="4">
                  <c:v>45</c:v>
                </c:pt>
              </c:numCache>
            </c:numRef>
          </c:val>
          <c:extLst xmlns:c16r2="http://schemas.microsoft.com/office/drawing/2015/06/chart">
            <c:ext xmlns:c16="http://schemas.microsoft.com/office/drawing/2014/chart" uri="{C3380CC4-5D6E-409C-BE32-E72D297353CC}">
              <c16:uniqueId val="{00000000-4ADC-4477-925D-E5EC175DCF2C}"/>
            </c:ext>
          </c:extLst>
        </c:ser>
        <c:dLbls>
          <c:showLegendKey val="0"/>
          <c:showVal val="0"/>
          <c:showCatName val="0"/>
          <c:showSerName val="0"/>
          <c:showPercent val="0"/>
          <c:showBubbleSize val="0"/>
        </c:dLbls>
        <c:gapWidth val="150"/>
        <c:axId val="325557224"/>
        <c:axId val="36939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4ADC-4477-925D-E5EC175DCF2C}"/>
            </c:ext>
          </c:extLst>
        </c:ser>
        <c:dLbls>
          <c:showLegendKey val="0"/>
          <c:showVal val="0"/>
          <c:showCatName val="0"/>
          <c:showSerName val="0"/>
          <c:showPercent val="0"/>
          <c:showBubbleSize val="0"/>
        </c:dLbls>
        <c:marker val="1"/>
        <c:smooth val="0"/>
        <c:axId val="325557224"/>
        <c:axId val="369399016"/>
      </c:lineChart>
      <c:dateAx>
        <c:axId val="325557224"/>
        <c:scaling>
          <c:orientation val="minMax"/>
        </c:scaling>
        <c:delete val="1"/>
        <c:axPos val="b"/>
        <c:numFmt formatCode="ge" sourceLinked="1"/>
        <c:majorTickMark val="none"/>
        <c:minorTickMark val="none"/>
        <c:tickLblPos val="none"/>
        <c:crossAx val="369399016"/>
        <c:crosses val="autoZero"/>
        <c:auto val="1"/>
        <c:lblOffset val="100"/>
        <c:baseTimeUnit val="years"/>
      </c:dateAx>
      <c:valAx>
        <c:axId val="369399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557224"/>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23"/>
          <c:y val="0"/>
        </c:manualLayout>
      </c:layout>
      <c:overlay val="1"/>
      <c:spPr>
        <a:noFill/>
      </c:spPr>
    </c:title>
    <c:autoTitleDeleted val="0"/>
    <c:plotArea>
      <c:layout>
        <c:manualLayout>
          <c:layoutTarget val="inner"/>
          <c:xMode val="edge"/>
          <c:yMode val="edge"/>
          <c:x val="0.13135856807511723"/>
          <c:y val="0.15806945669028469"/>
          <c:w val="0.834549882629108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32277074</c:v>
                </c:pt>
                <c:pt idx="2">
                  <c:v>35819553</c:v>
                </c:pt>
                <c:pt idx="3">
                  <c:v>38877798</c:v>
                </c:pt>
                <c:pt idx="4">
                  <c:v>40350577</c:v>
                </c:pt>
              </c:numCache>
            </c:numRef>
          </c:val>
          <c:extLst xmlns:c16r2="http://schemas.microsoft.com/office/drawing/2015/06/chart">
            <c:ext xmlns:c16="http://schemas.microsoft.com/office/drawing/2014/chart" uri="{C3380CC4-5D6E-409C-BE32-E72D297353CC}">
              <c16:uniqueId val="{00000000-D7AE-430E-A65B-D98660A9F6C5}"/>
            </c:ext>
          </c:extLst>
        </c:ser>
        <c:dLbls>
          <c:showLegendKey val="0"/>
          <c:showVal val="0"/>
          <c:showCatName val="0"/>
          <c:showSerName val="0"/>
          <c:showPercent val="0"/>
          <c:showBubbleSize val="0"/>
        </c:dLbls>
        <c:gapWidth val="150"/>
        <c:axId val="369399800"/>
        <c:axId val="36940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D7AE-430E-A65B-D98660A9F6C5}"/>
            </c:ext>
          </c:extLst>
        </c:ser>
        <c:dLbls>
          <c:showLegendKey val="0"/>
          <c:showVal val="0"/>
          <c:showCatName val="0"/>
          <c:showSerName val="0"/>
          <c:showPercent val="0"/>
          <c:showBubbleSize val="0"/>
        </c:dLbls>
        <c:marker val="1"/>
        <c:smooth val="0"/>
        <c:axId val="369399800"/>
        <c:axId val="369400192"/>
      </c:lineChart>
      <c:dateAx>
        <c:axId val="369399800"/>
        <c:scaling>
          <c:orientation val="minMax"/>
        </c:scaling>
        <c:delete val="1"/>
        <c:axPos val="b"/>
        <c:numFmt formatCode="ge" sourceLinked="1"/>
        <c:majorTickMark val="none"/>
        <c:minorTickMark val="none"/>
        <c:tickLblPos val="none"/>
        <c:crossAx val="369400192"/>
        <c:crosses val="autoZero"/>
        <c:auto val="1"/>
        <c:lblOffset val="100"/>
        <c:baseTimeUnit val="years"/>
      </c:dateAx>
      <c:valAx>
        <c:axId val="369400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399800"/>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8"/>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31.5</c:v>
                </c:pt>
                <c:pt idx="2">
                  <c:v>34.9</c:v>
                </c:pt>
                <c:pt idx="3">
                  <c:v>34</c:v>
                </c:pt>
                <c:pt idx="4">
                  <c:v>32.9</c:v>
                </c:pt>
              </c:numCache>
            </c:numRef>
          </c:val>
          <c:extLst xmlns:c16r2="http://schemas.microsoft.com/office/drawing/2015/06/chart">
            <c:ext xmlns:c16="http://schemas.microsoft.com/office/drawing/2014/chart" uri="{C3380CC4-5D6E-409C-BE32-E72D297353CC}">
              <c16:uniqueId val="{00000000-738F-45CA-8547-2254179CBB26}"/>
            </c:ext>
          </c:extLst>
        </c:ser>
        <c:dLbls>
          <c:showLegendKey val="0"/>
          <c:showVal val="0"/>
          <c:showCatName val="0"/>
          <c:showSerName val="0"/>
          <c:showPercent val="0"/>
          <c:showBubbleSize val="0"/>
        </c:dLbls>
        <c:gapWidth val="150"/>
        <c:axId val="325555656"/>
        <c:axId val="36966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738F-45CA-8547-2254179CBB26}"/>
            </c:ext>
          </c:extLst>
        </c:ser>
        <c:dLbls>
          <c:showLegendKey val="0"/>
          <c:showVal val="0"/>
          <c:showCatName val="0"/>
          <c:showSerName val="0"/>
          <c:showPercent val="0"/>
          <c:showBubbleSize val="0"/>
        </c:dLbls>
        <c:marker val="1"/>
        <c:smooth val="0"/>
        <c:axId val="325555656"/>
        <c:axId val="369669664"/>
      </c:lineChart>
      <c:dateAx>
        <c:axId val="325555656"/>
        <c:scaling>
          <c:orientation val="minMax"/>
        </c:scaling>
        <c:delete val="1"/>
        <c:axPos val="b"/>
        <c:numFmt formatCode="ge" sourceLinked="1"/>
        <c:majorTickMark val="none"/>
        <c:minorTickMark val="none"/>
        <c:tickLblPos val="none"/>
        <c:crossAx val="369669664"/>
        <c:crosses val="autoZero"/>
        <c:auto val="1"/>
        <c:lblOffset val="100"/>
        <c:baseTimeUnit val="years"/>
      </c:dateAx>
      <c:valAx>
        <c:axId val="36966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555656"/>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41.2</c:v>
                </c:pt>
                <c:pt idx="2">
                  <c:v>40.799999999999997</c:v>
                </c:pt>
                <c:pt idx="3">
                  <c:v>42.3</c:v>
                </c:pt>
                <c:pt idx="4">
                  <c:v>42.7</c:v>
                </c:pt>
              </c:numCache>
            </c:numRef>
          </c:val>
          <c:extLst xmlns:c16r2="http://schemas.microsoft.com/office/drawing/2015/06/chart">
            <c:ext xmlns:c16="http://schemas.microsoft.com/office/drawing/2014/chart" uri="{C3380CC4-5D6E-409C-BE32-E72D297353CC}">
              <c16:uniqueId val="{00000000-6D42-4E8E-A6BB-0C04029DA627}"/>
            </c:ext>
          </c:extLst>
        </c:ser>
        <c:dLbls>
          <c:showLegendKey val="0"/>
          <c:showVal val="0"/>
          <c:showCatName val="0"/>
          <c:showSerName val="0"/>
          <c:showPercent val="0"/>
          <c:showBubbleSize val="0"/>
        </c:dLbls>
        <c:gapWidth val="150"/>
        <c:axId val="369668880"/>
        <c:axId val="36966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6D42-4E8E-A6BB-0C04029DA627}"/>
            </c:ext>
          </c:extLst>
        </c:ser>
        <c:dLbls>
          <c:showLegendKey val="0"/>
          <c:showVal val="0"/>
          <c:showCatName val="0"/>
          <c:showSerName val="0"/>
          <c:showPercent val="0"/>
          <c:showBubbleSize val="0"/>
        </c:dLbls>
        <c:marker val="1"/>
        <c:smooth val="0"/>
        <c:axId val="369668880"/>
        <c:axId val="369668488"/>
      </c:lineChart>
      <c:dateAx>
        <c:axId val="369668880"/>
        <c:scaling>
          <c:orientation val="minMax"/>
        </c:scaling>
        <c:delete val="1"/>
        <c:axPos val="b"/>
        <c:numFmt formatCode="ge" sourceLinked="1"/>
        <c:majorTickMark val="none"/>
        <c:minorTickMark val="none"/>
        <c:tickLblPos val="none"/>
        <c:crossAx val="369668488"/>
        <c:crosses val="autoZero"/>
        <c:auto val="1"/>
        <c:lblOffset val="100"/>
        <c:baseTimeUnit val="years"/>
      </c:dateAx>
      <c:valAx>
        <c:axId val="369668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668880"/>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18135</c:v>
                </c:pt>
                <c:pt idx="2">
                  <c:v>21376</c:v>
                </c:pt>
                <c:pt idx="3">
                  <c:v>20465</c:v>
                </c:pt>
                <c:pt idx="4">
                  <c:v>20671</c:v>
                </c:pt>
              </c:numCache>
            </c:numRef>
          </c:val>
          <c:extLst xmlns:c16r2="http://schemas.microsoft.com/office/drawing/2015/06/chart">
            <c:ext xmlns:c16="http://schemas.microsoft.com/office/drawing/2014/chart" uri="{C3380CC4-5D6E-409C-BE32-E72D297353CC}">
              <c16:uniqueId val="{00000000-E974-4DAD-9234-9F6F6908610B}"/>
            </c:ext>
          </c:extLst>
        </c:ser>
        <c:dLbls>
          <c:showLegendKey val="0"/>
          <c:showVal val="0"/>
          <c:showCatName val="0"/>
          <c:showSerName val="0"/>
          <c:showPercent val="0"/>
          <c:showBubbleSize val="0"/>
        </c:dLbls>
        <c:gapWidth val="150"/>
        <c:axId val="369700656"/>
        <c:axId val="36970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E974-4DAD-9234-9F6F6908610B}"/>
            </c:ext>
          </c:extLst>
        </c:ser>
        <c:dLbls>
          <c:showLegendKey val="0"/>
          <c:showVal val="0"/>
          <c:showCatName val="0"/>
          <c:showSerName val="0"/>
          <c:showPercent val="0"/>
          <c:showBubbleSize val="0"/>
        </c:dLbls>
        <c:marker val="1"/>
        <c:smooth val="0"/>
        <c:axId val="369700656"/>
        <c:axId val="369701048"/>
      </c:lineChart>
      <c:dateAx>
        <c:axId val="369700656"/>
        <c:scaling>
          <c:orientation val="minMax"/>
        </c:scaling>
        <c:delete val="1"/>
        <c:axPos val="b"/>
        <c:numFmt formatCode="ge" sourceLinked="1"/>
        <c:majorTickMark val="none"/>
        <c:minorTickMark val="none"/>
        <c:tickLblPos val="none"/>
        <c:crossAx val="369701048"/>
        <c:crosses val="autoZero"/>
        <c:auto val="1"/>
        <c:lblOffset val="100"/>
        <c:baseTimeUnit val="years"/>
      </c:dateAx>
      <c:valAx>
        <c:axId val="369701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700656"/>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75533</c:v>
                </c:pt>
                <c:pt idx="2">
                  <c:v>75360</c:v>
                </c:pt>
                <c:pt idx="3">
                  <c:v>77119</c:v>
                </c:pt>
                <c:pt idx="4">
                  <c:v>77648</c:v>
                </c:pt>
              </c:numCache>
            </c:numRef>
          </c:val>
          <c:extLst xmlns:c16r2="http://schemas.microsoft.com/office/drawing/2015/06/chart">
            <c:ext xmlns:c16="http://schemas.microsoft.com/office/drawing/2014/chart" uri="{C3380CC4-5D6E-409C-BE32-E72D297353CC}">
              <c16:uniqueId val="{00000000-6B21-4E1C-B321-AEFD160EC862}"/>
            </c:ext>
          </c:extLst>
        </c:ser>
        <c:dLbls>
          <c:showLegendKey val="0"/>
          <c:showVal val="0"/>
          <c:showCatName val="0"/>
          <c:showSerName val="0"/>
          <c:showPercent val="0"/>
          <c:showBubbleSize val="0"/>
        </c:dLbls>
        <c:gapWidth val="150"/>
        <c:axId val="369701832"/>
        <c:axId val="66559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6B21-4E1C-B321-AEFD160EC862}"/>
            </c:ext>
          </c:extLst>
        </c:ser>
        <c:dLbls>
          <c:showLegendKey val="0"/>
          <c:showVal val="0"/>
          <c:showCatName val="0"/>
          <c:showSerName val="0"/>
          <c:showPercent val="0"/>
          <c:showBubbleSize val="0"/>
        </c:dLbls>
        <c:marker val="1"/>
        <c:smooth val="0"/>
        <c:axId val="369701832"/>
        <c:axId val="665591752"/>
      </c:lineChart>
      <c:dateAx>
        <c:axId val="369701832"/>
        <c:scaling>
          <c:orientation val="minMax"/>
        </c:scaling>
        <c:delete val="1"/>
        <c:axPos val="b"/>
        <c:numFmt formatCode="ge" sourceLinked="1"/>
        <c:majorTickMark val="none"/>
        <c:minorTickMark val="none"/>
        <c:tickLblPos val="none"/>
        <c:crossAx val="665591752"/>
        <c:crosses val="autoZero"/>
        <c:auto val="1"/>
        <c:lblOffset val="100"/>
        <c:baseTimeUnit val="years"/>
      </c:dateAx>
      <c:valAx>
        <c:axId val="665591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701832"/>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SheetLayoutView="70" workbookViewId="0">
      <selection activeCell="NJ30" sqref="NJ30:NX46"/>
    </sheetView>
  </sheetViews>
  <sheetFormatPr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0" t="str">
        <f>データ!H6</f>
        <v>広島県地方独立行政法人広島市立病院機構　広島市民病院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28" t="str">
        <f>データ!K6</f>
        <v>地方独立行政法人</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500床以上</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非設置</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24">
        <f>データ!Y6</f>
        <v>715</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t="str">
        <f>データ!Z6</f>
        <v>-</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データ!AA6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5" t="s">
        <v>20</v>
      </c>
      <c r="NK9" s="146"/>
      <c r="NL9" s="12" t="s">
        <v>21</v>
      </c>
      <c r="NM9" s="13"/>
      <c r="NN9" s="13"/>
      <c r="NO9" s="13"/>
      <c r="NP9" s="13"/>
      <c r="NQ9" s="13"/>
      <c r="NR9" s="13"/>
      <c r="NS9" s="13"/>
      <c r="NT9" s="13"/>
      <c r="NU9" s="14"/>
      <c r="NV9" s="14"/>
      <c r="NW9" s="15"/>
      <c r="NX9" s="3"/>
    </row>
    <row r="10" spans="1:388" ht="18.75" customHeight="1">
      <c r="A10" s="2"/>
      <c r="B10" s="128" t="str">
        <f>データ!P6</f>
        <v>直営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24">
        <f>データ!Q6</f>
        <v>36</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28" t="str">
        <f>データ!R6</f>
        <v>対象</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透 I 未 訓 ガ</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救 臨 が 災 地 輪</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24">
        <f>データ!AB6</f>
        <v>28</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データ!AC6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データ!AD6</f>
        <v>743</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40" t="s">
        <v>22</v>
      </c>
      <c r="NK10" s="141"/>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ID11" s="142" t="s">
        <v>28</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29</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30</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4" t="str">
        <f>データ!U6</f>
        <v>-</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76478</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28" t="str">
        <f>データ!W6</f>
        <v>非該当</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７：１</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ID12" s="124">
        <f>データ!AE6</f>
        <v>715</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t="str">
        <f>データ!AF6</f>
        <v>-</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データ!AG6</f>
        <v>715</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19"/>
      <c r="NJ12" s="3"/>
      <c r="NK12" s="3"/>
      <c r="NL12" s="3"/>
      <c r="NM12" s="3"/>
      <c r="NN12" s="3"/>
      <c r="NO12" s="3"/>
      <c r="NP12" s="3"/>
      <c r="NQ12" s="3"/>
      <c r="NR12" s="3"/>
      <c r="NS12" s="3"/>
      <c r="NT12" s="3"/>
      <c r="NU12" s="3"/>
      <c r="NV12" s="3"/>
      <c r="NW12" s="3"/>
      <c r="NX12" s="3"/>
    </row>
    <row r="13" spans="1:388" ht="17.25" customHeight="1">
      <c r="A13" s="2"/>
      <c r="B13" s="127" t="s">
        <v>31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9"/>
      <c r="NJ13" s="20"/>
      <c r="NK13" s="20"/>
      <c r="NL13" s="20"/>
      <c r="NM13" s="20"/>
      <c r="NN13" s="20"/>
      <c r="NO13" s="20"/>
      <c r="NP13" s="20"/>
      <c r="NQ13" s="20"/>
      <c r="NR13" s="20"/>
      <c r="NS13" s="20"/>
      <c r="NT13" s="20"/>
      <c r="NU13" s="20"/>
      <c r="NV13" s="20"/>
      <c r="NW13" s="20"/>
      <c r="NX13" s="20"/>
    </row>
    <row r="14" spans="1:388" ht="17.25" customHeight="1">
      <c r="A14" s="2"/>
      <c r="B14" s="127" t="s">
        <v>32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31" t="s">
        <v>156</v>
      </c>
      <c r="NK16" s="132"/>
      <c r="NL16" s="132"/>
      <c r="NM16" s="132"/>
      <c r="NN16" s="132"/>
      <c r="NO16" s="132"/>
      <c r="NP16" s="132"/>
      <c r="NQ16" s="132"/>
      <c r="NR16" s="132"/>
      <c r="NS16" s="132"/>
      <c r="NT16" s="132"/>
      <c r="NU16" s="132"/>
      <c r="NV16" s="132"/>
      <c r="NW16" s="132"/>
      <c r="NX16" s="133"/>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34"/>
      <c r="NK17" s="135"/>
      <c r="NL17" s="135"/>
      <c r="NM17" s="135"/>
      <c r="NN17" s="135"/>
      <c r="NO17" s="135"/>
      <c r="NP17" s="135"/>
      <c r="NQ17" s="135"/>
      <c r="NR17" s="135"/>
      <c r="NS17" s="135"/>
      <c r="NT17" s="135"/>
      <c r="NU17" s="135"/>
      <c r="NV17" s="135"/>
      <c r="NW17" s="135"/>
      <c r="NX17" s="13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4"/>
      <c r="NK18" s="135"/>
      <c r="NL18" s="135"/>
      <c r="NM18" s="135"/>
      <c r="NN18" s="135"/>
      <c r="NO18" s="135"/>
      <c r="NP18" s="135"/>
      <c r="NQ18" s="135"/>
      <c r="NR18" s="135"/>
      <c r="NS18" s="135"/>
      <c r="NT18" s="135"/>
      <c r="NU18" s="135"/>
      <c r="NV18" s="135"/>
      <c r="NW18" s="135"/>
      <c r="NX18" s="13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4"/>
      <c r="NK19" s="135"/>
      <c r="NL19" s="135"/>
      <c r="NM19" s="135"/>
      <c r="NN19" s="135"/>
      <c r="NO19" s="135"/>
      <c r="NP19" s="135"/>
      <c r="NQ19" s="135"/>
      <c r="NR19" s="135"/>
      <c r="NS19" s="135"/>
      <c r="NT19" s="135"/>
      <c r="NU19" s="135"/>
      <c r="NV19" s="135"/>
      <c r="NW19" s="135"/>
      <c r="NX19" s="13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4"/>
      <c r="NK20" s="135"/>
      <c r="NL20" s="135"/>
      <c r="NM20" s="135"/>
      <c r="NN20" s="135"/>
      <c r="NO20" s="135"/>
      <c r="NP20" s="135"/>
      <c r="NQ20" s="135"/>
      <c r="NR20" s="135"/>
      <c r="NS20" s="135"/>
      <c r="NT20" s="135"/>
      <c r="NU20" s="135"/>
      <c r="NV20" s="135"/>
      <c r="NW20" s="135"/>
      <c r="NX20" s="13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4"/>
      <c r="NK21" s="135"/>
      <c r="NL21" s="135"/>
      <c r="NM21" s="135"/>
      <c r="NN21" s="135"/>
      <c r="NO21" s="135"/>
      <c r="NP21" s="135"/>
      <c r="NQ21" s="135"/>
      <c r="NR21" s="135"/>
      <c r="NS21" s="135"/>
      <c r="NT21" s="135"/>
      <c r="NU21" s="135"/>
      <c r="NV21" s="135"/>
      <c r="NW21" s="135"/>
      <c r="NX21" s="13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4"/>
      <c r="NK22" s="135"/>
      <c r="NL22" s="135"/>
      <c r="NM22" s="135"/>
      <c r="NN22" s="135"/>
      <c r="NO22" s="135"/>
      <c r="NP22" s="135"/>
      <c r="NQ22" s="135"/>
      <c r="NR22" s="135"/>
      <c r="NS22" s="135"/>
      <c r="NT22" s="135"/>
      <c r="NU22" s="135"/>
      <c r="NV22" s="135"/>
      <c r="NW22" s="135"/>
      <c r="NX22" s="13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4"/>
      <c r="NK23" s="135"/>
      <c r="NL23" s="135"/>
      <c r="NM23" s="135"/>
      <c r="NN23" s="135"/>
      <c r="NO23" s="135"/>
      <c r="NP23" s="135"/>
      <c r="NQ23" s="135"/>
      <c r="NR23" s="135"/>
      <c r="NS23" s="135"/>
      <c r="NT23" s="135"/>
      <c r="NU23" s="135"/>
      <c r="NV23" s="135"/>
      <c r="NW23" s="135"/>
      <c r="NX23" s="13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4"/>
      <c r="NK24" s="135"/>
      <c r="NL24" s="135"/>
      <c r="NM24" s="135"/>
      <c r="NN24" s="135"/>
      <c r="NO24" s="135"/>
      <c r="NP24" s="135"/>
      <c r="NQ24" s="135"/>
      <c r="NR24" s="135"/>
      <c r="NS24" s="135"/>
      <c r="NT24" s="135"/>
      <c r="NU24" s="135"/>
      <c r="NV24" s="135"/>
      <c r="NW24" s="135"/>
      <c r="NX24" s="13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7"/>
      <c r="NK25" s="138"/>
      <c r="NL25" s="138"/>
      <c r="NM25" s="138"/>
      <c r="NN25" s="138"/>
      <c r="NO25" s="138"/>
      <c r="NP25" s="138"/>
      <c r="NQ25" s="138"/>
      <c r="NR25" s="138"/>
      <c r="NS25" s="138"/>
      <c r="NT25" s="138"/>
      <c r="NU25" s="138"/>
      <c r="NV25" s="138"/>
      <c r="NW25" s="138"/>
      <c r="NX25" s="13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t="s">
        <v>157</v>
      </c>
      <c r="NK30" s="119"/>
      <c r="NL30" s="119"/>
      <c r="NM30" s="119"/>
      <c r="NN30" s="119"/>
      <c r="NO30" s="119"/>
      <c r="NP30" s="119"/>
      <c r="NQ30" s="119"/>
      <c r="NR30" s="119"/>
      <c r="NS30" s="119"/>
      <c r="NT30" s="119"/>
      <c r="NU30" s="119"/>
      <c r="NV30" s="119"/>
      <c r="NW30" s="119"/>
      <c r="NX30" s="120"/>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8"/>
      <c r="NK32" s="119"/>
      <c r="NL32" s="119"/>
      <c r="NM32" s="119"/>
      <c r="NN32" s="119"/>
      <c r="NO32" s="119"/>
      <c r="NP32" s="119"/>
      <c r="NQ32" s="119"/>
      <c r="NR32" s="119"/>
      <c r="NS32" s="119"/>
      <c r="NT32" s="119"/>
      <c r="NU32" s="119"/>
      <c r="NV32" s="119"/>
      <c r="NW32" s="119"/>
      <c r="NX32" s="120"/>
    </row>
    <row r="33" spans="1:388" ht="13.5" customHeight="1">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f>データ!AI7</f>
        <v>102.2</v>
      </c>
      <c r="AF33" s="100"/>
      <c r="AG33" s="100"/>
      <c r="AH33" s="100"/>
      <c r="AI33" s="100"/>
      <c r="AJ33" s="100"/>
      <c r="AK33" s="100"/>
      <c r="AL33" s="100"/>
      <c r="AM33" s="100"/>
      <c r="AN33" s="100"/>
      <c r="AO33" s="100"/>
      <c r="AP33" s="100"/>
      <c r="AQ33" s="100"/>
      <c r="AR33" s="100"/>
      <c r="AS33" s="101"/>
      <c r="AT33" s="99">
        <f>データ!AJ7</f>
        <v>98.6</v>
      </c>
      <c r="AU33" s="100"/>
      <c r="AV33" s="100"/>
      <c r="AW33" s="100"/>
      <c r="AX33" s="100"/>
      <c r="AY33" s="100"/>
      <c r="AZ33" s="100"/>
      <c r="BA33" s="100"/>
      <c r="BB33" s="100"/>
      <c r="BC33" s="100"/>
      <c r="BD33" s="100"/>
      <c r="BE33" s="100"/>
      <c r="BF33" s="100"/>
      <c r="BG33" s="100"/>
      <c r="BH33" s="101"/>
      <c r="BI33" s="99">
        <f>データ!AK7</f>
        <v>98.3</v>
      </c>
      <c r="BJ33" s="100"/>
      <c r="BK33" s="100"/>
      <c r="BL33" s="100"/>
      <c r="BM33" s="100"/>
      <c r="BN33" s="100"/>
      <c r="BO33" s="100"/>
      <c r="BP33" s="100"/>
      <c r="BQ33" s="100"/>
      <c r="BR33" s="100"/>
      <c r="BS33" s="100"/>
      <c r="BT33" s="100"/>
      <c r="BU33" s="100"/>
      <c r="BV33" s="100"/>
      <c r="BW33" s="101"/>
      <c r="BX33" s="99">
        <f>データ!AL7</f>
        <v>98.7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f>データ!AT7</f>
        <v>99.7</v>
      </c>
      <c r="DT33" s="100"/>
      <c r="DU33" s="100"/>
      <c r="DV33" s="100"/>
      <c r="DW33" s="100"/>
      <c r="DX33" s="100"/>
      <c r="DY33" s="100"/>
      <c r="DZ33" s="100"/>
      <c r="EA33" s="100"/>
      <c r="EB33" s="100"/>
      <c r="EC33" s="100"/>
      <c r="ED33" s="100"/>
      <c r="EE33" s="100"/>
      <c r="EF33" s="100"/>
      <c r="EG33" s="101"/>
      <c r="EH33" s="99">
        <f>データ!AU7</f>
        <v>96.1</v>
      </c>
      <c r="EI33" s="100"/>
      <c r="EJ33" s="100"/>
      <c r="EK33" s="100"/>
      <c r="EL33" s="100"/>
      <c r="EM33" s="100"/>
      <c r="EN33" s="100"/>
      <c r="EO33" s="100"/>
      <c r="EP33" s="100"/>
      <c r="EQ33" s="100"/>
      <c r="ER33" s="100"/>
      <c r="ES33" s="100"/>
      <c r="ET33" s="100"/>
      <c r="EU33" s="100"/>
      <c r="EV33" s="101"/>
      <c r="EW33" s="99">
        <f>データ!AV7</f>
        <v>95.6</v>
      </c>
      <c r="EX33" s="100"/>
      <c r="EY33" s="100"/>
      <c r="EZ33" s="100"/>
      <c r="FA33" s="100"/>
      <c r="FB33" s="100"/>
      <c r="FC33" s="100"/>
      <c r="FD33" s="100"/>
      <c r="FE33" s="100"/>
      <c r="FF33" s="100"/>
      <c r="FG33" s="100"/>
      <c r="FH33" s="100"/>
      <c r="FI33" s="100"/>
      <c r="FJ33" s="100"/>
      <c r="FK33" s="101"/>
      <c r="FL33" s="99">
        <f>データ!AW7</f>
        <v>96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1.4</v>
      </c>
      <c r="HW33" s="100"/>
      <c r="HX33" s="100"/>
      <c r="HY33" s="100"/>
      <c r="HZ33" s="100"/>
      <c r="IA33" s="100"/>
      <c r="IB33" s="100"/>
      <c r="IC33" s="100"/>
      <c r="ID33" s="100"/>
      <c r="IE33" s="100"/>
      <c r="IF33" s="100"/>
      <c r="IG33" s="100"/>
      <c r="IH33" s="100"/>
      <c r="II33" s="100"/>
      <c r="IJ33" s="101"/>
      <c r="IK33" s="99">
        <f>データ!BG7</f>
        <v>1.7</v>
      </c>
      <c r="IL33" s="100"/>
      <c r="IM33" s="100"/>
      <c r="IN33" s="100"/>
      <c r="IO33" s="100"/>
      <c r="IP33" s="100"/>
      <c r="IQ33" s="100"/>
      <c r="IR33" s="100"/>
      <c r="IS33" s="100"/>
      <c r="IT33" s="100"/>
      <c r="IU33" s="100"/>
      <c r="IV33" s="100"/>
      <c r="IW33" s="100"/>
      <c r="IX33" s="100"/>
      <c r="IY33" s="101"/>
      <c r="IZ33" s="99">
        <f>データ!BH7</f>
        <v>1.3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f>データ!BP7</f>
        <v>95.6</v>
      </c>
      <c r="KV33" s="100"/>
      <c r="KW33" s="100"/>
      <c r="KX33" s="100"/>
      <c r="KY33" s="100"/>
      <c r="KZ33" s="100"/>
      <c r="LA33" s="100"/>
      <c r="LB33" s="100"/>
      <c r="LC33" s="100"/>
      <c r="LD33" s="100"/>
      <c r="LE33" s="100"/>
      <c r="LF33" s="100"/>
      <c r="LG33" s="100"/>
      <c r="LH33" s="100"/>
      <c r="LI33" s="101"/>
      <c r="LJ33" s="99">
        <f>データ!BQ7</f>
        <v>96.3</v>
      </c>
      <c r="LK33" s="100"/>
      <c r="LL33" s="100"/>
      <c r="LM33" s="100"/>
      <c r="LN33" s="100"/>
      <c r="LO33" s="100"/>
      <c r="LP33" s="100"/>
      <c r="LQ33" s="100"/>
      <c r="LR33" s="100"/>
      <c r="LS33" s="100"/>
      <c r="LT33" s="100"/>
      <c r="LU33" s="100"/>
      <c r="LV33" s="100"/>
      <c r="LW33" s="100"/>
      <c r="LX33" s="101"/>
      <c r="LY33" s="99">
        <f>データ!BR7</f>
        <v>95.8</v>
      </c>
      <c r="LZ33" s="100"/>
      <c r="MA33" s="100"/>
      <c r="MB33" s="100"/>
      <c r="MC33" s="100"/>
      <c r="MD33" s="100"/>
      <c r="ME33" s="100"/>
      <c r="MF33" s="100"/>
      <c r="MG33" s="100"/>
      <c r="MH33" s="100"/>
      <c r="MI33" s="100"/>
      <c r="MJ33" s="100"/>
      <c r="MK33" s="100"/>
      <c r="ML33" s="100"/>
      <c r="MM33" s="101"/>
      <c r="MN33" s="99">
        <f>データ!BS7</f>
        <v>96.3</v>
      </c>
      <c r="MO33" s="100"/>
      <c r="MP33" s="100"/>
      <c r="MQ33" s="100"/>
      <c r="MR33" s="100"/>
      <c r="MS33" s="100"/>
      <c r="MT33" s="100"/>
      <c r="MU33" s="100"/>
      <c r="MV33" s="100"/>
      <c r="MW33" s="100"/>
      <c r="MX33" s="100"/>
      <c r="MY33" s="100"/>
      <c r="MZ33" s="100"/>
      <c r="NA33" s="100"/>
      <c r="NB33" s="101"/>
      <c r="ND33" s="5"/>
      <c r="NE33" s="5"/>
      <c r="NF33" s="5"/>
      <c r="NG33" s="5"/>
      <c r="NH33" s="27"/>
      <c r="NI33" s="2"/>
      <c r="NJ33" s="118"/>
      <c r="NK33" s="119"/>
      <c r="NL33" s="119"/>
      <c r="NM33" s="119"/>
      <c r="NN33" s="119"/>
      <c r="NO33" s="119"/>
      <c r="NP33" s="119"/>
      <c r="NQ33" s="119"/>
      <c r="NR33" s="119"/>
      <c r="NS33" s="119"/>
      <c r="NT33" s="119"/>
      <c r="NU33" s="119"/>
      <c r="NV33" s="119"/>
      <c r="NW33" s="119"/>
      <c r="NX33" s="120"/>
    </row>
    <row r="34" spans="1:388" ht="13.5" customHeight="1">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118"/>
      <c r="NK34" s="119"/>
      <c r="NL34" s="119"/>
      <c r="NM34" s="119"/>
      <c r="NN34" s="119"/>
      <c r="NO34" s="119"/>
      <c r="NP34" s="119"/>
      <c r="NQ34" s="119"/>
      <c r="NR34" s="119"/>
      <c r="NS34" s="119"/>
      <c r="NT34" s="119"/>
      <c r="NU34" s="119"/>
      <c r="NV34" s="119"/>
      <c r="NW34" s="119"/>
      <c r="NX34" s="120"/>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8"/>
      <c r="NK35" s="119"/>
      <c r="NL35" s="119"/>
      <c r="NM35" s="119"/>
      <c r="NN35" s="119"/>
      <c r="NO35" s="119"/>
      <c r="NP35" s="119"/>
      <c r="NQ35" s="119"/>
      <c r="NR35" s="119"/>
      <c r="NS35" s="119"/>
      <c r="NT35" s="119"/>
      <c r="NU35" s="119"/>
      <c r="NV35" s="119"/>
      <c r="NW35" s="119"/>
      <c r="NX35" s="120"/>
    </row>
    <row r="36" spans="1:388" ht="13.5" customHeight="1">
      <c r="A36" s="2"/>
      <c r="B36" s="25"/>
      <c r="C36" s="26"/>
      <c r="D36" s="5"/>
      <c r="E36" s="82" t="s">
        <v>39</v>
      </c>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5"/>
      <c r="CQ36" s="5"/>
      <c r="CR36" s="5"/>
      <c r="CS36" s="82" t="s">
        <v>40</v>
      </c>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26"/>
      <c r="GE36" s="26"/>
      <c r="GF36" s="26"/>
      <c r="GG36" s="82" t="s">
        <v>41</v>
      </c>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5"/>
      <c r="JS36" s="5"/>
      <c r="JT36" s="5"/>
      <c r="JU36" s="82" t="s">
        <v>42</v>
      </c>
      <c r="JV36" s="82"/>
      <c r="JW36" s="82"/>
      <c r="JX36" s="82"/>
      <c r="JY36" s="82"/>
      <c r="JZ36" s="82"/>
      <c r="KA36" s="82"/>
      <c r="KB36" s="82"/>
      <c r="KC36" s="82"/>
      <c r="KD36" s="82"/>
      <c r="KE36" s="82"/>
      <c r="KF36" s="82"/>
      <c r="KG36" s="82"/>
      <c r="KH36" s="82"/>
      <c r="KI36" s="82"/>
      <c r="KJ36" s="82"/>
      <c r="KK36" s="82"/>
      <c r="KL36" s="82"/>
      <c r="KM36" s="82"/>
      <c r="KN36" s="82"/>
      <c r="KO36" s="82"/>
      <c r="KP36" s="82"/>
      <c r="KQ36" s="82"/>
      <c r="KR36" s="82"/>
      <c r="KS36" s="82"/>
      <c r="KT36" s="82"/>
      <c r="KU36" s="82"/>
      <c r="KV36" s="82"/>
      <c r="KW36" s="82"/>
      <c r="KX36" s="82"/>
      <c r="KY36" s="82"/>
      <c r="KZ36" s="82"/>
      <c r="LA36" s="82"/>
      <c r="LB36" s="82"/>
      <c r="LC36" s="82"/>
      <c r="LD36" s="82"/>
      <c r="LE36" s="82"/>
      <c r="LF36" s="82"/>
      <c r="LG36" s="82"/>
      <c r="LH36" s="82"/>
      <c r="LI36" s="82"/>
      <c r="LJ36" s="82"/>
      <c r="LK36" s="82"/>
      <c r="LL36" s="82"/>
      <c r="LM36" s="82"/>
      <c r="LN36" s="82"/>
      <c r="LO36" s="82"/>
      <c r="LP36" s="82"/>
      <c r="LQ36" s="82"/>
      <c r="LR36" s="82"/>
      <c r="LS36" s="82"/>
      <c r="LT36" s="82"/>
      <c r="LU36" s="82"/>
      <c r="LV36" s="82"/>
      <c r="LW36" s="82"/>
      <c r="LX36" s="82"/>
      <c r="LY36" s="82"/>
      <c r="LZ36" s="82"/>
      <c r="MA36" s="82"/>
      <c r="MB36" s="82"/>
      <c r="MC36" s="82"/>
      <c r="MD36" s="82"/>
      <c r="ME36" s="82"/>
      <c r="MF36" s="82"/>
      <c r="MG36" s="82"/>
      <c r="MH36" s="82"/>
      <c r="MI36" s="82"/>
      <c r="MJ36" s="82"/>
      <c r="MK36" s="82"/>
      <c r="ML36" s="82"/>
      <c r="MM36" s="82"/>
      <c r="MN36" s="82"/>
      <c r="MO36" s="82"/>
      <c r="MP36" s="82"/>
      <c r="MQ36" s="82"/>
      <c r="MR36" s="82"/>
      <c r="MS36" s="82"/>
      <c r="MT36" s="82"/>
      <c r="MU36" s="82"/>
      <c r="MV36" s="82"/>
      <c r="MW36" s="82"/>
      <c r="MX36" s="82"/>
      <c r="MY36" s="82"/>
      <c r="MZ36" s="82"/>
      <c r="NA36" s="82"/>
      <c r="NB36" s="82"/>
      <c r="NC36" s="82"/>
      <c r="ND36" s="82"/>
      <c r="NE36" s="26"/>
      <c r="NF36" s="26"/>
      <c r="NG36" s="26"/>
      <c r="NH36" s="27"/>
      <c r="NI36" s="2"/>
      <c r="NJ36" s="118"/>
      <c r="NK36" s="119"/>
      <c r="NL36" s="119"/>
      <c r="NM36" s="119"/>
      <c r="NN36" s="119"/>
      <c r="NO36" s="119"/>
      <c r="NP36" s="119"/>
      <c r="NQ36" s="119"/>
      <c r="NR36" s="119"/>
      <c r="NS36" s="119"/>
      <c r="NT36" s="119"/>
      <c r="NU36" s="119"/>
      <c r="NV36" s="119"/>
      <c r="NW36" s="119"/>
      <c r="NX36" s="120"/>
    </row>
    <row r="37" spans="1:388" ht="13.5" customHeight="1">
      <c r="A37" s="2"/>
      <c r="B37" s="25"/>
      <c r="C37" s="26"/>
      <c r="D37" s="5"/>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5"/>
      <c r="CQ37" s="5"/>
      <c r="CR37" s="5"/>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26"/>
      <c r="GE37" s="26"/>
      <c r="GF37" s="26"/>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5"/>
      <c r="JS37" s="5"/>
      <c r="JT37" s="5"/>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LJ37" s="82"/>
      <c r="LK37" s="82"/>
      <c r="LL37" s="82"/>
      <c r="LM37" s="82"/>
      <c r="LN37" s="82"/>
      <c r="LO37" s="82"/>
      <c r="LP37" s="82"/>
      <c r="LQ37" s="82"/>
      <c r="LR37" s="82"/>
      <c r="LS37" s="82"/>
      <c r="LT37" s="82"/>
      <c r="LU37" s="82"/>
      <c r="LV37" s="82"/>
      <c r="LW37" s="82"/>
      <c r="LX37" s="82"/>
      <c r="LY37" s="82"/>
      <c r="LZ37" s="82"/>
      <c r="MA37" s="82"/>
      <c r="MB37" s="82"/>
      <c r="MC37" s="82"/>
      <c r="MD37" s="82"/>
      <c r="ME37" s="82"/>
      <c r="MF37" s="82"/>
      <c r="MG37" s="82"/>
      <c r="MH37" s="82"/>
      <c r="MI37" s="82"/>
      <c r="MJ37" s="82"/>
      <c r="MK37" s="82"/>
      <c r="ML37" s="82"/>
      <c r="MM37" s="82"/>
      <c r="MN37" s="82"/>
      <c r="MO37" s="82"/>
      <c r="MP37" s="82"/>
      <c r="MQ37" s="82"/>
      <c r="MR37" s="82"/>
      <c r="MS37" s="82"/>
      <c r="MT37" s="82"/>
      <c r="MU37" s="82"/>
      <c r="MV37" s="82"/>
      <c r="MW37" s="82"/>
      <c r="MX37" s="82"/>
      <c r="MY37" s="82"/>
      <c r="MZ37" s="82"/>
      <c r="NA37" s="82"/>
      <c r="NB37" s="82"/>
      <c r="NC37" s="82"/>
      <c r="ND37" s="82"/>
      <c r="NE37" s="26"/>
      <c r="NF37" s="26"/>
      <c r="NG37" s="26"/>
      <c r="NH37" s="27"/>
      <c r="NI37" s="2"/>
      <c r="NJ37" s="118"/>
      <c r="NK37" s="119"/>
      <c r="NL37" s="119"/>
      <c r="NM37" s="119"/>
      <c r="NN37" s="119"/>
      <c r="NO37" s="119"/>
      <c r="NP37" s="119"/>
      <c r="NQ37" s="119"/>
      <c r="NR37" s="119"/>
      <c r="NS37" s="119"/>
      <c r="NT37" s="119"/>
      <c r="NU37" s="119"/>
      <c r="NV37" s="119"/>
      <c r="NW37" s="119"/>
      <c r="NX37" s="120"/>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8"/>
      <c r="NK38" s="119"/>
      <c r="NL38" s="119"/>
      <c r="NM38" s="119"/>
      <c r="NN38" s="119"/>
      <c r="NO38" s="119"/>
      <c r="NP38" s="119"/>
      <c r="NQ38" s="119"/>
      <c r="NR38" s="119"/>
      <c r="NS38" s="119"/>
      <c r="NT38" s="119"/>
      <c r="NU38" s="119"/>
      <c r="NV38" s="119"/>
      <c r="NW38" s="119"/>
      <c r="NX38" s="120"/>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8"/>
      <c r="NK39" s="119"/>
      <c r="NL39" s="119"/>
      <c r="NM39" s="119"/>
      <c r="NN39" s="119"/>
      <c r="NO39" s="119"/>
      <c r="NP39" s="119"/>
      <c r="NQ39" s="119"/>
      <c r="NR39" s="119"/>
      <c r="NS39" s="119"/>
      <c r="NT39" s="119"/>
      <c r="NU39" s="119"/>
      <c r="NV39" s="119"/>
      <c r="NW39" s="119"/>
      <c r="NX39" s="120"/>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8"/>
      <c r="NK40" s="119"/>
      <c r="NL40" s="119"/>
      <c r="NM40" s="119"/>
      <c r="NN40" s="119"/>
      <c r="NO40" s="119"/>
      <c r="NP40" s="119"/>
      <c r="NQ40" s="119"/>
      <c r="NR40" s="119"/>
      <c r="NS40" s="119"/>
      <c r="NT40" s="119"/>
      <c r="NU40" s="119"/>
      <c r="NV40" s="119"/>
      <c r="NW40" s="119"/>
      <c r="NX40" s="120"/>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8"/>
      <c r="NK41" s="119"/>
      <c r="NL41" s="119"/>
      <c r="NM41" s="119"/>
      <c r="NN41" s="119"/>
      <c r="NO41" s="119"/>
      <c r="NP41" s="119"/>
      <c r="NQ41" s="119"/>
      <c r="NR41" s="119"/>
      <c r="NS41" s="119"/>
      <c r="NT41" s="119"/>
      <c r="NU41" s="119"/>
      <c r="NV41" s="119"/>
      <c r="NW41" s="119"/>
      <c r="NX41" s="120"/>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8"/>
      <c r="NK42" s="119"/>
      <c r="NL42" s="119"/>
      <c r="NM42" s="119"/>
      <c r="NN42" s="119"/>
      <c r="NO42" s="119"/>
      <c r="NP42" s="119"/>
      <c r="NQ42" s="119"/>
      <c r="NR42" s="119"/>
      <c r="NS42" s="119"/>
      <c r="NT42" s="119"/>
      <c r="NU42" s="119"/>
      <c r="NV42" s="119"/>
      <c r="NW42" s="119"/>
      <c r="NX42" s="120"/>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8"/>
      <c r="NK43" s="119"/>
      <c r="NL43" s="119"/>
      <c r="NM43" s="119"/>
      <c r="NN43" s="119"/>
      <c r="NO43" s="119"/>
      <c r="NP43" s="119"/>
      <c r="NQ43" s="119"/>
      <c r="NR43" s="119"/>
      <c r="NS43" s="119"/>
      <c r="NT43" s="119"/>
      <c r="NU43" s="119"/>
      <c r="NV43" s="119"/>
      <c r="NW43" s="119"/>
      <c r="NX43" s="120"/>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8"/>
      <c r="NK44" s="119"/>
      <c r="NL44" s="119"/>
      <c r="NM44" s="119"/>
      <c r="NN44" s="119"/>
      <c r="NO44" s="119"/>
      <c r="NP44" s="119"/>
      <c r="NQ44" s="119"/>
      <c r="NR44" s="119"/>
      <c r="NS44" s="119"/>
      <c r="NT44" s="119"/>
      <c r="NU44" s="119"/>
      <c r="NV44" s="119"/>
      <c r="NW44" s="119"/>
      <c r="NX44" s="120"/>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8"/>
      <c r="NK45" s="119"/>
      <c r="NL45" s="119"/>
      <c r="NM45" s="119"/>
      <c r="NN45" s="119"/>
      <c r="NO45" s="119"/>
      <c r="NP45" s="119"/>
      <c r="NQ45" s="119"/>
      <c r="NR45" s="119"/>
      <c r="NS45" s="119"/>
      <c r="NT45" s="119"/>
      <c r="NU45" s="119"/>
      <c r="NV45" s="119"/>
      <c r="NW45" s="119"/>
      <c r="NX45" s="120"/>
    </row>
    <row r="46" spans="1:388" ht="10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0" t="s">
        <v>158</v>
      </c>
      <c r="NK49" s="111"/>
      <c r="NL49" s="111"/>
      <c r="NM49" s="111"/>
      <c r="NN49" s="111"/>
      <c r="NO49" s="111"/>
      <c r="NP49" s="111"/>
      <c r="NQ49" s="111"/>
      <c r="NR49" s="111"/>
      <c r="NS49" s="111"/>
      <c r="NT49" s="111"/>
      <c r="NU49" s="111"/>
      <c r="NV49" s="111"/>
      <c r="NW49" s="111"/>
      <c r="NX49" s="112"/>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0"/>
      <c r="NK50" s="111"/>
      <c r="NL50" s="111"/>
      <c r="NM50" s="111"/>
      <c r="NN50" s="111"/>
      <c r="NO50" s="111"/>
      <c r="NP50" s="111"/>
      <c r="NQ50" s="111"/>
      <c r="NR50" s="111"/>
      <c r="NS50" s="111"/>
      <c r="NT50" s="111"/>
      <c r="NU50" s="111"/>
      <c r="NV50" s="111"/>
      <c r="NW50" s="111"/>
      <c r="NX50" s="112"/>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0"/>
      <c r="NK51" s="111"/>
      <c r="NL51" s="111"/>
      <c r="NM51" s="111"/>
      <c r="NN51" s="111"/>
      <c r="NO51" s="111"/>
      <c r="NP51" s="111"/>
      <c r="NQ51" s="111"/>
      <c r="NR51" s="111"/>
      <c r="NS51" s="111"/>
      <c r="NT51" s="111"/>
      <c r="NU51" s="111"/>
      <c r="NV51" s="111"/>
      <c r="NW51" s="111"/>
      <c r="NX51" s="112"/>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0"/>
      <c r="NK52" s="111"/>
      <c r="NL52" s="111"/>
      <c r="NM52" s="111"/>
      <c r="NN52" s="111"/>
      <c r="NO52" s="111"/>
      <c r="NP52" s="111"/>
      <c r="NQ52" s="111"/>
      <c r="NR52" s="111"/>
      <c r="NS52" s="111"/>
      <c r="NT52" s="111"/>
      <c r="NU52" s="111"/>
      <c r="NV52" s="111"/>
      <c r="NW52" s="111"/>
      <c r="NX52" s="112"/>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0"/>
      <c r="NK53" s="111"/>
      <c r="NL53" s="111"/>
      <c r="NM53" s="111"/>
      <c r="NN53" s="111"/>
      <c r="NO53" s="111"/>
      <c r="NP53" s="111"/>
      <c r="NQ53" s="111"/>
      <c r="NR53" s="111"/>
      <c r="NS53" s="111"/>
      <c r="NT53" s="111"/>
      <c r="NU53" s="111"/>
      <c r="NV53" s="111"/>
      <c r="NW53" s="111"/>
      <c r="NX53" s="112"/>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110"/>
      <c r="NK54" s="111"/>
      <c r="NL54" s="111"/>
      <c r="NM54" s="111"/>
      <c r="NN54" s="111"/>
      <c r="NO54" s="111"/>
      <c r="NP54" s="111"/>
      <c r="NQ54" s="111"/>
      <c r="NR54" s="111"/>
      <c r="NS54" s="111"/>
      <c r="NT54" s="111"/>
      <c r="NU54" s="111"/>
      <c r="NV54" s="111"/>
      <c r="NW54" s="111"/>
      <c r="NX54" s="112"/>
    </row>
    <row r="55" spans="1:388" ht="13.5" customHeight="1">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f>データ!CA7</f>
        <v>75533</v>
      </c>
      <c r="AF55" s="103"/>
      <c r="AG55" s="103"/>
      <c r="AH55" s="103"/>
      <c r="AI55" s="103"/>
      <c r="AJ55" s="103"/>
      <c r="AK55" s="103"/>
      <c r="AL55" s="103"/>
      <c r="AM55" s="103"/>
      <c r="AN55" s="103"/>
      <c r="AO55" s="103"/>
      <c r="AP55" s="103"/>
      <c r="AQ55" s="103"/>
      <c r="AR55" s="103"/>
      <c r="AS55" s="104"/>
      <c r="AT55" s="102">
        <f>データ!CB7</f>
        <v>75360</v>
      </c>
      <c r="AU55" s="103"/>
      <c r="AV55" s="103"/>
      <c r="AW55" s="103"/>
      <c r="AX55" s="103"/>
      <c r="AY55" s="103"/>
      <c r="AZ55" s="103"/>
      <c r="BA55" s="103"/>
      <c r="BB55" s="103"/>
      <c r="BC55" s="103"/>
      <c r="BD55" s="103"/>
      <c r="BE55" s="103"/>
      <c r="BF55" s="103"/>
      <c r="BG55" s="103"/>
      <c r="BH55" s="104"/>
      <c r="BI55" s="102">
        <f>データ!CC7</f>
        <v>77119</v>
      </c>
      <c r="BJ55" s="103"/>
      <c r="BK55" s="103"/>
      <c r="BL55" s="103"/>
      <c r="BM55" s="103"/>
      <c r="BN55" s="103"/>
      <c r="BO55" s="103"/>
      <c r="BP55" s="103"/>
      <c r="BQ55" s="103"/>
      <c r="BR55" s="103"/>
      <c r="BS55" s="103"/>
      <c r="BT55" s="103"/>
      <c r="BU55" s="103"/>
      <c r="BV55" s="103"/>
      <c r="BW55" s="104"/>
      <c r="BX55" s="102">
        <f>データ!CD7</f>
        <v>77648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f>データ!CL7</f>
        <v>18135</v>
      </c>
      <c r="DT55" s="103"/>
      <c r="DU55" s="103"/>
      <c r="DV55" s="103"/>
      <c r="DW55" s="103"/>
      <c r="DX55" s="103"/>
      <c r="DY55" s="103"/>
      <c r="DZ55" s="103"/>
      <c r="EA55" s="103"/>
      <c r="EB55" s="103"/>
      <c r="EC55" s="103"/>
      <c r="ED55" s="103"/>
      <c r="EE55" s="103"/>
      <c r="EF55" s="103"/>
      <c r="EG55" s="104"/>
      <c r="EH55" s="102">
        <f>データ!CM7</f>
        <v>21376</v>
      </c>
      <c r="EI55" s="103"/>
      <c r="EJ55" s="103"/>
      <c r="EK55" s="103"/>
      <c r="EL55" s="103"/>
      <c r="EM55" s="103"/>
      <c r="EN55" s="103"/>
      <c r="EO55" s="103"/>
      <c r="EP55" s="103"/>
      <c r="EQ55" s="103"/>
      <c r="ER55" s="103"/>
      <c r="ES55" s="103"/>
      <c r="ET55" s="103"/>
      <c r="EU55" s="103"/>
      <c r="EV55" s="104"/>
      <c r="EW55" s="102">
        <f>データ!CN7</f>
        <v>20465</v>
      </c>
      <c r="EX55" s="103"/>
      <c r="EY55" s="103"/>
      <c r="EZ55" s="103"/>
      <c r="FA55" s="103"/>
      <c r="FB55" s="103"/>
      <c r="FC55" s="103"/>
      <c r="FD55" s="103"/>
      <c r="FE55" s="103"/>
      <c r="FF55" s="103"/>
      <c r="FG55" s="103"/>
      <c r="FH55" s="103"/>
      <c r="FI55" s="103"/>
      <c r="FJ55" s="103"/>
      <c r="FK55" s="104"/>
      <c r="FL55" s="102">
        <f>データ!CO7</f>
        <v>20671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f>データ!CW7</f>
        <v>41.2</v>
      </c>
      <c r="HH55" s="100"/>
      <c r="HI55" s="100"/>
      <c r="HJ55" s="100"/>
      <c r="HK55" s="100"/>
      <c r="HL55" s="100"/>
      <c r="HM55" s="100"/>
      <c r="HN55" s="100"/>
      <c r="HO55" s="100"/>
      <c r="HP55" s="100"/>
      <c r="HQ55" s="100"/>
      <c r="HR55" s="100"/>
      <c r="HS55" s="100"/>
      <c r="HT55" s="100"/>
      <c r="HU55" s="101"/>
      <c r="HV55" s="99">
        <f>データ!CX7</f>
        <v>40.799999999999997</v>
      </c>
      <c r="HW55" s="100"/>
      <c r="HX55" s="100"/>
      <c r="HY55" s="100"/>
      <c r="HZ55" s="100"/>
      <c r="IA55" s="100"/>
      <c r="IB55" s="100"/>
      <c r="IC55" s="100"/>
      <c r="ID55" s="100"/>
      <c r="IE55" s="100"/>
      <c r="IF55" s="100"/>
      <c r="IG55" s="100"/>
      <c r="IH55" s="100"/>
      <c r="II55" s="100"/>
      <c r="IJ55" s="101"/>
      <c r="IK55" s="99">
        <f>データ!CY7</f>
        <v>42.3</v>
      </c>
      <c r="IL55" s="100"/>
      <c r="IM55" s="100"/>
      <c r="IN55" s="100"/>
      <c r="IO55" s="100"/>
      <c r="IP55" s="100"/>
      <c r="IQ55" s="100"/>
      <c r="IR55" s="100"/>
      <c r="IS55" s="100"/>
      <c r="IT55" s="100"/>
      <c r="IU55" s="100"/>
      <c r="IV55" s="100"/>
      <c r="IW55" s="100"/>
      <c r="IX55" s="100"/>
      <c r="IY55" s="101"/>
      <c r="IZ55" s="99">
        <f>データ!CZ7</f>
        <v>42.7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f>データ!DH7</f>
        <v>31.5</v>
      </c>
      <c r="KV55" s="100"/>
      <c r="KW55" s="100"/>
      <c r="KX55" s="100"/>
      <c r="KY55" s="100"/>
      <c r="KZ55" s="100"/>
      <c r="LA55" s="100"/>
      <c r="LB55" s="100"/>
      <c r="LC55" s="100"/>
      <c r="LD55" s="100"/>
      <c r="LE55" s="100"/>
      <c r="LF55" s="100"/>
      <c r="LG55" s="100"/>
      <c r="LH55" s="100"/>
      <c r="LI55" s="101"/>
      <c r="LJ55" s="99">
        <f>データ!DI7</f>
        <v>34.9</v>
      </c>
      <c r="LK55" s="100"/>
      <c r="LL55" s="100"/>
      <c r="LM55" s="100"/>
      <c r="LN55" s="100"/>
      <c r="LO55" s="100"/>
      <c r="LP55" s="100"/>
      <c r="LQ55" s="100"/>
      <c r="LR55" s="100"/>
      <c r="LS55" s="100"/>
      <c r="LT55" s="100"/>
      <c r="LU55" s="100"/>
      <c r="LV55" s="100"/>
      <c r="LW55" s="100"/>
      <c r="LX55" s="101"/>
      <c r="LY55" s="99">
        <f>データ!DJ7</f>
        <v>34</v>
      </c>
      <c r="LZ55" s="100"/>
      <c r="MA55" s="100"/>
      <c r="MB55" s="100"/>
      <c r="MC55" s="100"/>
      <c r="MD55" s="100"/>
      <c r="ME55" s="100"/>
      <c r="MF55" s="100"/>
      <c r="MG55" s="100"/>
      <c r="MH55" s="100"/>
      <c r="MI55" s="100"/>
      <c r="MJ55" s="100"/>
      <c r="MK55" s="100"/>
      <c r="ML55" s="100"/>
      <c r="MM55" s="101"/>
      <c r="MN55" s="99">
        <f>データ!DK7</f>
        <v>32.9</v>
      </c>
      <c r="MO55" s="100"/>
      <c r="MP55" s="100"/>
      <c r="MQ55" s="100"/>
      <c r="MR55" s="100"/>
      <c r="MS55" s="100"/>
      <c r="MT55" s="100"/>
      <c r="MU55" s="100"/>
      <c r="MV55" s="100"/>
      <c r="MW55" s="100"/>
      <c r="MX55" s="100"/>
      <c r="MY55" s="100"/>
      <c r="MZ55" s="100"/>
      <c r="NA55" s="100"/>
      <c r="NB55" s="101"/>
      <c r="NC55" s="5"/>
      <c r="ND55" s="5"/>
      <c r="NE55" s="5"/>
      <c r="NF55" s="5"/>
      <c r="NG55" s="5"/>
      <c r="NH55" s="27"/>
      <c r="NI55" s="2"/>
      <c r="NJ55" s="110"/>
      <c r="NK55" s="111"/>
      <c r="NL55" s="111"/>
      <c r="NM55" s="111"/>
      <c r="NN55" s="111"/>
      <c r="NO55" s="111"/>
      <c r="NP55" s="111"/>
      <c r="NQ55" s="111"/>
      <c r="NR55" s="111"/>
      <c r="NS55" s="111"/>
      <c r="NT55" s="111"/>
      <c r="NU55" s="111"/>
      <c r="NV55" s="111"/>
      <c r="NW55" s="111"/>
      <c r="NX55" s="112"/>
    </row>
    <row r="56" spans="1:388" ht="13.5" customHeight="1">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110"/>
      <c r="NK56" s="111"/>
      <c r="NL56" s="111"/>
      <c r="NM56" s="111"/>
      <c r="NN56" s="111"/>
      <c r="NO56" s="111"/>
      <c r="NP56" s="111"/>
      <c r="NQ56" s="111"/>
      <c r="NR56" s="111"/>
      <c r="NS56" s="111"/>
      <c r="NT56" s="111"/>
      <c r="NU56" s="111"/>
      <c r="NV56" s="111"/>
      <c r="NW56" s="111"/>
      <c r="NX56" s="112"/>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0"/>
      <c r="NK57" s="111"/>
      <c r="NL57" s="111"/>
      <c r="NM57" s="111"/>
      <c r="NN57" s="111"/>
      <c r="NO57" s="111"/>
      <c r="NP57" s="111"/>
      <c r="NQ57" s="111"/>
      <c r="NR57" s="111"/>
      <c r="NS57" s="111"/>
      <c r="NT57" s="111"/>
      <c r="NU57" s="111"/>
      <c r="NV57" s="111"/>
      <c r="NW57" s="111"/>
      <c r="NX57" s="112"/>
    </row>
    <row r="58" spans="1:388" ht="13.5" customHeight="1">
      <c r="A58" s="2"/>
      <c r="B58" s="25"/>
      <c r="C58" s="26"/>
      <c r="D58" s="5"/>
      <c r="E58" s="82" t="s">
        <v>44</v>
      </c>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5"/>
      <c r="CQ58" s="5"/>
      <c r="CR58" s="5"/>
      <c r="CS58" s="82" t="s">
        <v>45</v>
      </c>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26"/>
      <c r="GE58" s="26"/>
      <c r="GF58" s="26"/>
      <c r="GG58" s="82" t="s">
        <v>46</v>
      </c>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5"/>
      <c r="JS58" s="5"/>
      <c r="JT58" s="5"/>
      <c r="JU58" s="82" t="s">
        <v>47</v>
      </c>
      <c r="JV58" s="82"/>
      <c r="JW58" s="82"/>
      <c r="JX58" s="82"/>
      <c r="JY58" s="82"/>
      <c r="JZ58" s="82"/>
      <c r="KA58" s="82"/>
      <c r="KB58" s="82"/>
      <c r="KC58" s="82"/>
      <c r="KD58" s="82"/>
      <c r="KE58" s="82"/>
      <c r="KF58" s="82"/>
      <c r="KG58" s="82"/>
      <c r="KH58" s="82"/>
      <c r="KI58" s="82"/>
      <c r="KJ58" s="82"/>
      <c r="KK58" s="82"/>
      <c r="KL58" s="82"/>
      <c r="KM58" s="82"/>
      <c r="KN58" s="82"/>
      <c r="KO58" s="82"/>
      <c r="KP58" s="82"/>
      <c r="KQ58" s="82"/>
      <c r="KR58" s="82"/>
      <c r="KS58" s="82"/>
      <c r="KT58" s="82"/>
      <c r="KU58" s="82"/>
      <c r="KV58" s="82"/>
      <c r="KW58" s="82"/>
      <c r="KX58" s="82"/>
      <c r="KY58" s="82"/>
      <c r="KZ58" s="82"/>
      <c r="LA58" s="82"/>
      <c r="LB58" s="82"/>
      <c r="LC58" s="82"/>
      <c r="LD58" s="82"/>
      <c r="LE58" s="82"/>
      <c r="LF58" s="82"/>
      <c r="LG58" s="82"/>
      <c r="LH58" s="82"/>
      <c r="LI58" s="82"/>
      <c r="LJ58" s="82"/>
      <c r="LK58" s="82"/>
      <c r="LL58" s="82"/>
      <c r="LM58" s="82"/>
      <c r="LN58" s="82"/>
      <c r="LO58" s="82"/>
      <c r="LP58" s="82"/>
      <c r="LQ58" s="82"/>
      <c r="LR58" s="82"/>
      <c r="LS58" s="82"/>
      <c r="LT58" s="82"/>
      <c r="LU58" s="82"/>
      <c r="LV58" s="82"/>
      <c r="LW58" s="82"/>
      <c r="LX58" s="82"/>
      <c r="LY58" s="82"/>
      <c r="LZ58" s="82"/>
      <c r="MA58" s="82"/>
      <c r="MB58" s="82"/>
      <c r="MC58" s="82"/>
      <c r="MD58" s="82"/>
      <c r="ME58" s="82"/>
      <c r="MF58" s="82"/>
      <c r="MG58" s="82"/>
      <c r="MH58" s="82"/>
      <c r="MI58" s="82"/>
      <c r="MJ58" s="82"/>
      <c r="MK58" s="82"/>
      <c r="ML58" s="82"/>
      <c r="MM58" s="82"/>
      <c r="MN58" s="82"/>
      <c r="MO58" s="82"/>
      <c r="MP58" s="82"/>
      <c r="MQ58" s="82"/>
      <c r="MR58" s="82"/>
      <c r="MS58" s="82"/>
      <c r="MT58" s="82"/>
      <c r="MU58" s="82"/>
      <c r="MV58" s="82"/>
      <c r="MW58" s="82"/>
      <c r="MX58" s="82"/>
      <c r="MY58" s="82"/>
      <c r="MZ58" s="82"/>
      <c r="NA58" s="82"/>
      <c r="NB58" s="82"/>
      <c r="NC58" s="82"/>
      <c r="ND58" s="82"/>
      <c r="NE58" s="26"/>
      <c r="NF58" s="26"/>
      <c r="NG58" s="26"/>
      <c r="NH58" s="27"/>
      <c r="NI58" s="2"/>
      <c r="NJ58" s="110"/>
      <c r="NK58" s="111"/>
      <c r="NL58" s="111"/>
      <c r="NM58" s="111"/>
      <c r="NN58" s="111"/>
      <c r="NO58" s="111"/>
      <c r="NP58" s="111"/>
      <c r="NQ58" s="111"/>
      <c r="NR58" s="111"/>
      <c r="NS58" s="111"/>
      <c r="NT58" s="111"/>
      <c r="NU58" s="111"/>
      <c r="NV58" s="111"/>
      <c r="NW58" s="111"/>
      <c r="NX58" s="112"/>
    </row>
    <row r="59" spans="1:388" ht="13.5" customHeight="1">
      <c r="A59" s="2"/>
      <c r="B59" s="25"/>
      <c r="C59" s="26"/>
      <c r="D59" s="5"/>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5"/>
      <c r="CQ59" s="5"/>
      <c r="CR59" s="5"/>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26"/>
      <c r="GE59" s="26"/>
      <c r="GF59" s="26"/>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5"/>
      <c r="JS59" s="5"/>
      <c r="JT59" s="5"/>
      <c r="JU59" s="82"/>
      <c r="JV59" s="82"/>
      <c r="JW59" s="82"/>
      <c r="JX59" s="82"/>
      <c r="JY59" s="82"/>
      <c r="JZ59" s="82"/>
      <c r="KA59" s="82"/>
      <c r="KB59" s="82"/>
      <c r="KC59" s="82"/>
      <c r="KD59" s="82"/>
      <c r="KE59" s="82"/>
      <c r="KF59" s="82"/>
      <c r="KG59" s="82"/>
      <c r="KH59" s="82"/>
      <c r="KI59" s="82"/>
      <c r="KJ59" s="82"/>
      <c r="KK59" s="82"/>
      <c r="KL59" s="82"/>
      <c r="KM59" s="82"/>
      <c r="KN59" s="82"/>
      <c r="KO59" s="82"/>
      <c r="KP59" s="82"/>
      <c r="KQ59" s="82"/>
      <c r="KR59" s="82"/>
      <c r="KS59" s="82"/>
      <c r="KT59" s="82"/>
      <c r="KU59" s="82"/>
      <c r="KV59" s="82"/>
      <c r="KW59" s="82"/>
      <c r="KX59" s="82"/>
      <c r="KY59" s="82"/>
      <c r="KZ59" s="82"/>
      <c r="LA59" s="82"/>
      <c r="LB59" s="82"/>
      <c r="LC59" s="82"/>
      <c r="LD59" s="82"/>
      <c r="LE59" s="82"/>
      <c r="LF59" s="82"/>
      <c r="LG59" s="82"/>
      <c r="LH59" s="82"/>
      <c r="LI59" s="82"/>
      <c r="LJ59" s="82"/>
      <c r="LK59" s="82"/>
      <c r="LL59" s="82"/>
      <c r="LM59" s="82"/>
      <c r="LN59" s="82"/>
      <c r="LO59" s="82"/>
      <c r="LP59" s="82"/>
      <c r="LQ59" s="82"/>
      <c r="LR59" s="82"/>
      <c r="LS59" s="82"/>
      <c r="LT59" s="82"/>
      <c r="LU59" s="82"/>
      <c r="LV59" s="82"/>
      <c r="LW59" s="82"/>
      <c r="LX59" s="82"/>
      <c r="LY59" s="82"/>
      <c r="LZ59" s="82"/>
      <c r="MA59" s="82"/>
      <c r="MB59" s="82"/>
      <c r="MC59" s="82"/>
      <c r="MD59" s="82"/>
      <c r="ME59" s="82"/>
      <c r="MF59" s="82"/>
      <c r="MG59" s="82"/>
      <c r="MH59" s="82"/>
      <c r="MI59" s="82"/>
      <c r="MJ59" s="82"/>
      <c r="MK59" s="82"/>
      <c r="ML59" s="82"/>
      <c r="MM59" s="82"/>
      <c r="MN59" s="82"/>
      <c r="MO59" s="82"/>
      <c r="MP59" s="82"/>
      <c r="MQ59" s="82"/>
      <c r="MR59" s="82"/>
      <c r="MS59" s="82"/>
      <c r="MT59" s="82"/>
      <c r="MU59" s="82"/>
      <c r="MV59" s="82"/>
      <c r="MW59" s="82"/>
      <c r="MX59" s="82"/>
      <c r="MY59" s="82"/>
      <c r="MZ59" s="82"/>
      <c r="NA59" s="82"/>
      <c r="NB59" s="82"/>
      <c r="NC59" s="82"/>
      <c r="ND59" s="82"/>
      <c r="NE59" s="26"/>
      <c r="NF59" s="26"/>
      <c r="NG59" s="26"/>
      <c r="NH59" s="27"/>
      <c r="NI59" s="2"/>
      <c r="NJ59" s="110"/>
      <c r="NK59" s="111"/>
      <c r="NL59" s="111"/>
      <c r="NM59" s="111"/>
      <c r="NN59" s="111"/>
      <c r="NO59" s="111"/>
      <c r="NP59" s="111"/>
      <c r="NQ59" s="111"/>
      <c r="NR59" s="111"/>
      <c r="NS59" s="111"/>
      <c r="NT59" s="111"/>
      <c r="NU59" s="111"/>
      <c r="NV59" s="111"/>
      <c r="NW59" s="111"/>
      <c r="NX59" s="112"/>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0"/>
      <c r="NK60" s="111"/>
      <c r="NL60" s="111"/>
      <c r="NM60" s="111"/>
      <c r="NN60" s="111"/>
      <c r="NO60" s="111"/>
      <c r="NP60" s="111"/>
      <c r="NQ60" s="111"/>
      <c r="NR60" s="111"/>
      <c r="NS60" s="111"/>
      <c r="NT60" s="111"/>
      <c r="NU60" s="111"/>
      <c r="NV60" s="111"/>
      <c r="NW60" s="111"/>
      <c r="NX60" s="112"/>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0"/>
      <c r="NK61" s="111"/>
      <c r="NL61" s="111"/>
      <c r="NM61" s="111"/>
      <c r="NN61" s="111"/>
      <c r="NO61" s="111"/>
      <c r="NP61" s="111"/>
      <c r="NQ61" s="111"/>
      <c r="NR61" s="111"/>
      <c r="NS61" s="111"/>
      <c r="NT61" s="111"/>
      <c r="NU61" s="111"/>
      <c r="NV61" s="111"/>
      <c r="NW61" s="111"/>
      <c r="NX61" s="112"/>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10"/>
      <c r="NK62" s="111"/>
      <c r="NL62" s="111"/>
      <c r="NM62" s="111"/>
      <c r="NN62" s="111"/>
      <c r="NO62" s="111"/>
      <c r="NP62" s="111"/>
      <c r="NQ62" s="111"/>
      <c r="NR62" s="111"/>
      <c r="NS62" s="111"/>
      <c r="NT62" s="111"/>
      <c r="NU62" s="111"/>
      <c r="NV62" s="111"/>
      <c r="NW62" s="111"/>
      <c r="NX62" s="112"/>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10"/>
      <c r="NK63" s="111"/>
      <c r="NL63" s="111"/>
      <c r="NM63" s="111"/>
      <c r="NN63" s="111"/>
      <c r="NO63" s="111"/>
      <c r="NP63" s="111"/>
      <c r="NQ63" s="111"/>
      <c r="NR63" s="111"/>
      <c r="NS63" s="111"/>
      <c r="NT63" s="111"/>
      <c r="NU63" s="111"/>
      <c r="NV63" s="111"/>
      <c r="NW63" s="111"/>
      <c r="NX63" s="112"/>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0"/>
      <c r="NK64" s="111"/>
      <c r="NL64" s="111"/>
      <c r="NM64" s="111"/>
      <c r="NN64" s="111"/>
      <c r="NO64" s="111"/>
      <c r="NP64" s="111"/>
      <c r="NQ64" s="111"/>
      <c r="NR64" s="111"/>
      <c r="NS64" s="111"/>
      <c r="NT64" s="111"/>
      <c r="NU64" s="111"/>
      <c r="NV64" s="111"/>
      <c r="NW64" s="111"/>
      <c r="NX64" s="11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90">
        <f>データ!$B$11</f>
        <v>41275</v>
      </c>
      <c r="V78" s="90"/>
      <c r="W78" s="90"/>
      <c r="X78" s="90"/>
      <c r="Y78" s="90"/>
      <c r="Z78" s="90"/>
      <c r="AA78" s="90"/>
      <c r="AB78" s="90"/>
      <c r="AC78" s="90"/>
      <c r="AD78" s="90"/>
      <c r="AE78" s="90"/>
      <c r="AF78" s="90"/>
      <c r="AG78" s="90"/>
      <c r="AH78" s="90"/>
      <c r="AI78" s="90"/>
      <c r="AJ78" s="90"/>
      <c r="AK78" s="90"/>
      <c r="AL78" s="90"/>
      <c r="AM78" s="90"/>
      <c r="AN78" s="90">
        <f>データ!$C$11</f>
        <v>41640</v>
      </c>
      <c r="AO78" s="90"/>
      <c r="AP78" s="90"/>
      <c r="AQ78" s="90"/>
      <c r="AR78" s="90"/>
      <c r="AS78" s="90"/>
      <c r="AT78" s="90"/>
      <c r="AU78" s="90"/>
      <c r="AV78" s="90"/>
      <c r="AW78" s="90"/>
      <c r="AX78" s="90"/>
      <c r="AY78" s="90"/>
      <c r="AZ78" s="90"/>
      <c r="BA78" s="90"/>
      <c r="BB78" s="90"/>
      <c r="BC78" s="90"/>
      <c r="BD78" s="90"/>
      <c r="BE78" s="90"/>
      <c r="BF78" s="90"/>
      <c r="BG78" s="90">
        <f>データ!$D$11</f>
        <v>42005</v>
      </c>
      <c r="BH78" s="90"/>
      <c r="BI78" s="90"/>
      <c r="BJ78" s="90"/>
      <c r="BK78" s="90"/>
      <c r="BL78" s="90"/>
      <c r="BM78" s="90"/>
      <c r="BN78" s="90"/>
      <c r="BO78" s="90"/>
      <c r="BP78" s="90"/>
      <c r="BQ78" s="90"/>
      <c r="BR78" s="90"/>
      <c r="BS78" s="90"/>
      <c r="BT78" s="90"/>
      <c r="BU78" s="90"/>
      <c r="BV78" s="90"/>
      <c r="BW78" s="90"/>
      <c r="BX78" s="90"/>
      <c r="BY78" s="90"/>
      <c r="BZ78" s="90">
        <f>データ!$E$11</f>
        <v>42370</v>
      </c>
      <c r="CA78" s="90"/>
      <c r="CB78" s="90"/>
      <c r="CC78" s="90"/>
      <c r="CD78" s="90"/>
      <c r="CE78" s="90"/>
      <c r="CF78" s="90"/>
      <c r="CG78" s="90"/>
      <c r="CH78" s="90"/>
      <c r="CI78" s="90"/>
      <c r="CJ78" s="90"/>
      <c r="CK78" s="90"/>
      <c r="CL78" s="90"/>
      <c r="CM78" s="90"/>
      <c r="CN78" s="90"/>
      <c r="CO78" s="90"/>
      <c r="CP78" s="90"/>
      <c r="CQ78" s="90"/>
      <c r="CR78" s="90"/>
      <c r="CS78" s="90">
        <f>データ!$F$11</f>
        <v>42736</v>
      </c>
      <c r="CT78" s="90"/>
      <c r="CU78" s="90"/>
      <c r="CV78" s="90"/>
      <c r="CW78" s="90"/>
      <c r="CX78" s="90"/>
      <c r="CY78" s="90"/>
      <c r="CZ78" s="90"/>
      <c r="DA78" s="90"/>
      <c r="DB78" s="90"/>
      <c r="DC78" s="90"/>
      <c r="DD78" s="90"/>
      <c r="DE78" s="90"/>
      <c r="DF78" s="90"/>
      <c r="DG78" s="90"/>
      <c r="DH78" s="90"/>
      <c r="DI78" s="90"/>
      <c r="DJ78" s="90"/>
      <c r="DK78" s="90"/>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90">
        <f>データ!$B$11</f>
        <v>41275</v>
      </c>
      <c r="EP78" s="90"/>
      <c r="EQ78" s="90"/>
      <c r="ER78" s="90"/>
      <c r="ES78" s="90"/>
      <c r="ET78" s="90"/>
      <c r="EU78" s="90"/>
      <c r="EV78" s="90"/>
      <c r="EW78" s="90"/>
      <c r="EX78" s="90"/>
      <c r="EY78" s="90"/>
      <c r="EZ78" s="90"/>
      <c r="FA78" s="90"/>
      <c r="FB78" s="90"/>
      <c r="FC78" s="90"/>
      <c r="FD78" s="90"/>
      <c r="FE78" s="90"/>
      <c r="FF78" s="90"/>
      <c r="FG78" s="90"/>
      <c r="FH78" s="90">
        <f>データ!$C$11</f>
        <v>41640</v>
      </c>
      <c r="FI78" s="90"/>
      <c r="FJ78" s="90"/>
      <c r="FK78" s="90"/>
      <c r="FL78" s="90"/>
      <c r="FM78" s="90"/>
      <c r="FN78" s="90"/>
      <c r="FO78" s="90"/>
      <c r="FP78" s="90"/>
      <c r="FQ78" s="90"/>
      <c r="FR78" s="90"/>
      <c r="FS78" s="90"/>
      <c r="FT78" s="90"/>
      <c r="FU78" s="90"/>
      <c r="FV78" s="90"/>
      <c r="FW78" s="90"/>
      <c r="FX78" s="90"/>
      <c r="FY78" s="90"/>
      <c r="FZ78" s="90"/>
      <c r="GA78" s="90">
        <f>データ!$D$11</f>
        <v>42005</v>
      </c>
      <c r="GB78" s="90"/>
      <c r="GC78" s="90"/>
      <c r="GD78" s="90"/>
      <c r="GE78" s="90"/>
      <c r="GF78" s="90"/>
      <c r="GG78" s="90"/>
      <c r="GH78" s="90"/>
      <c r="GI78" s="90"/>
      <c r="GJ78" s="90"/>
      <c r="GK78" s="90"/>
      <c r="GL78" s="90"/>
      <c r="GM78" s="90"/>
      <c r="GN78" s="90"/>
      <c r="GO78" s="90"/>
      <c r="GP78" s="90"/>
      <c r="GQ78" s="90"/>
      <c r="GR78" s="90"/>
      <c r="GS78" s="90"/>
      <c r="GT78" s="90">
        <f>データ!$E$11</f>
        <v>42370</v>
      </c>
      <c r="GU78" s="90"/>
      <c r="GV78" s="90"/>
      <c r="GW78" s="90"/>
      <c r="GX78" s="90"/>
      <c r="GY78" s="90"/>
      <c r="GZ78" s="90"/>
      <c r="HA78" s="90"/>
      <c r="HB78" s="90"/>
      <c r="HC78" s="90"/>
      <c r="HD78" s="90"/>
      <c r="HE78" s="90"/>
      <c r="HF78" s="90"/>
      <c r="HG78" s="90"/>
      <c r="HH78" s="90"/>
      <c r="HI78" s="90"/>
      <c r="HJ78" s="90"/>
      <c r="HK78" s="90"/>
      <c r="HL78" s="90"/>
      <c r="HM78" s="90">
        <f>データ!$F$11</f>
        <v>42736</v>
      </c>
      <c r="HN78" s="90"/>
      <c r="HO78" s="90"/>
      <c r="HP78" s="90"/>
      <c r="HQ78" s="90"/>
      <c r="HR78" s="90"/>
      <c r="HS78" s="90"/>
      <c r="HT78" s="90"/>
      <c r="HU78" s="90"/>
      <c r="HV78" s="90"/>
      <c r="HW78" s="90"/>
      <c r="HX78" s="90"/>
      <c r="HY78" s="90"/>
      <c r="HZ78" s="90"/>
      <c r="IA78" s="90"/>
      <c r="IB78" s="90"/>
      <c r="IC78" s="90"/>
      <c r="ID78" s="90"/>
      <c r="IE78" s="90"/>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90">
        <f>データ!$B$11</f>
        <v>41275</v>
      </c>
      <c r="JK78" s="90"/>
      <c r="JL78" s="90"/>
      <c r="JM78" s="90"/>
      <c r="JN78" s="90"/>
      <c r="JO78" s="90"/>
      <c r="JP78" s="90"/>
      <c r="JQ78" s="90"/>
      <c r="JR78" s="90"/>
      <c r="JS78" s="90"/>
      <c r="JT78" s="90"/>
      <c r="JU78" s="90"/>
      <c r="JV78" s="90"/>
      <c r="JW78" s="90"/>
      <c r="JX78" s="90"/>
      <c r="JY78" s="90"/>
      <c r="JZ78" s="90"/>
      <c r="KA78" s="90"/>
      <c r="KB78" s="90"/>
      <c r="KC78" s="90">
        <f>データ!$C$11</f>
        <v>41640</v>
      </c>
      <c r="KD78" s="90"/>
      <c r="KE78" s="90"/>
      <c r="KF78" s="90"/>
      <c r="KG78" s="90"/>
      <c r="KH78" s="90"/>
      <c r="KI78" s="90"/>
      <c r="KJ78" s="90"/>
      <c r="KK78" s="90"/>
      <c r="KL78" s="90"/>
      <c r="KM78" s="90"/>
      <c r="KN78" s="90"/>
      <c r="KO78" s="90"/>
      <c r="KP78" s="90"/>
      <c r="KQ78" s="90"/>
      <c r="KR78" s="90"/>
      <c r="KS78" s="90"/>
      <c r="KT78" s="90"/>
      <c r="KU78" s="90"/>
      <c r="KV78" s="90">
        <f>データ!$D$11</f>
        <v>42005</v>
      </c>
      <c r="KW78" s="90"/>
      <c r="KX78" s="90"/>
      <c r="KY78" s="90"/>
      <c r="KZ78" s="90"/>
      <c r="LA78" s="90"/>
      <c r="LB78" s="90"/>
      <c r="LC78" s="90"/>
      <c r="LD78" s="90"/>
      <c r="LE78" s="90"/>
      <c r="LF78" s="90"/>
      <c r="LG78" s="90"/>
      <c r="LH78" s="90"/>
      <c r="LI78" s="90"/>
      <c r="LJ78" s="90"/>
      <c r="LK78" s="90"/>
      <c r="LL78" s="90"/>
      <c r="LM78" s="90"/>
      <c r="LN78" s="90"/>
      <c r="LO78" s="90">
        <f>データ!$E$11</f>
        <v>42370</v>
      </c>
      <c r="LP78" s="90"/>
      <c r="LQ78" s="90"/>
      <c r="LR78" s="90"/>
      <c r="LS78" s="90"/>
      <c r="LT78" s="90"/>
      <c r="LU78" s="90"/>
      <c r="LV78" s="90"/>
      <c r="LW78" s="90"/>
      <c r="LX78" s="90"/>
      <c r="LY78" s="90"/>
      <c r="LZ78" s="90"/>
      <c r="MA78" s="90"/>
      <c r="MB78" s="90"/>
      <c r="MC78" s="90"/>
      <c r="MD78" s="90"/>
      <c r="ME78" s="90"/>
      <c r="MF78" s="90"/>
      <c r="MG78" s="90"/>
      <c r="MH78" s="90">
        <f>データ!$F$11</f>
        <v>42736</v>
      </c>
      <c r="MI78" s="90"/>
      <c r="MJ78" s="90"/>
      <c r="MK78" s="90"/>
      <c r="ML78" s="90"/>
      <c r="MM78" s="90"/>
      <c r="MN78" s="90"/>
      <c r="MO78" s="90"/>
      <c r="MP78" s="90"/>
      <c r="MQ78" s="90"/>
      <c r="MR78" s="90"/>
      <c r="MS78" s="90"/>
      <c r="MT78" s="90"/>
      <c r="MU78" s="90"/>
      <c r="MV78" s="90"/>
      <c r="MW78" s="90"/>
      <c r="MX78" s="90"/>
      <c r="MY78" s="90"/>
      <c r="MZ78" s="90"/>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8" t="s">
        <v>37</v>
      </c>
      <c r="K79" s="79"/>
      <c r="L79" s="79"/>
      <c r="M79" s="79"/>
      <c r="N79" s="79"/>
      <c r="O79" s="79"/>
      <c r="P79" s="79"/>
      <c r="Q79" s="79"/>
      <c r="R79" s="79"/>
      <c r="S79" s="79"/>
      <c r="T79" s="80"/>
      <c r="U79" s="81" t="str">
        <f>データ!DR7</f>
        <v>-</v>
      </c>
      <c r="V79" s="81"/>
      <c r="W79" s="81"/>
      <c r="X79" s="81"/>
      <c r="Y79" s="81"/>
      <c r="Z79" s="81"/>
      <c r="AA79" s="81"/>
      <c r="AB79" s="81"/>
      <c r="AC79" s="81"/>
      <c r="AD79" s="81"/>
      <c r="AE79" s="81"/>
      <c r="AF79" s="81"/>
      <c r="AG79" s="81"/>
      <c r="AH79" s="81"/>
      <c r="AI79" s="81"/>
      <c r="AJ79" s="81"/>
      <c r="AK79" s="81"/>
      <c r="AL79" s="81"/>
      <c r="AM79" s="81"/>
      <c r="AN79" s="81">
        <f>データ!DS7</f>
        <v>7.9</v>
      </c>
      <c r="AO79" s="81"/>
      <c r="AP79" s="81"/>
      <c r="AQ79" s="81"/>
      <c r="AR79" s="81"/>
      <c r="AS79" s="81"/>
      <c r="AT79" s="81"/>
      <c r="AU79" s="81"/>
      <c r="AV79" s="81"/>
      <c r="AW79" s="81"/>
      <c r="AX79" s="81"/>
      <c r="AY79" s="81"/>
      <c r="AZ79" s="81"/>
      <c r="BA79" s="81"/>
      <c r="BB79" s="81"/>
      <c r="BC79" s="81"/>
      <c r="BD79" s="81"/>
      <c r="BE79" s="81"/>
      <c r="BF79" s="81"/>
      <c r="BG79" s="81">
        <f>データ!DT7</f>
        <v>15.5</v>
      </c>
      <c r="BH79" s="81"/>
      <c r="BI79" s="81"/>
      <c r="BJ79" s="81"/>
      <c r="BK79" s="81"/>
      <c r="BL79" s="81"/>
      <c r="BM79" s="81"/>
      <c r="BN79" s="81"/>
      <c r="BO79" s="81"/>
      <c r="BP79" s="81"/>
      <c r="BQ79" s="81"/>
      <c r="BR79" s="81"/>
      <c r="BS79" s="81"/>
      <c r="BT79" s="81"/>
      <c r="BU79" s="81"/>
      <c r="BV79" s="81"/>
      <c r="BW79" s="81"/>
      <c r="BX79" s="81"/>
      <c r="BY79" s="81"/>
      <c r="BZ79" s="81">
        <f>データ!DU7</f>
        <v>22.1</v>
      </c>
      <c r="CA79" s="81"/>
      <c r="CB79" s="81"/>
      <c r="CC79" s="81"/>
      <c r="CD79" s="81"/>
      <c r="CE79" s="81"/>
      <c r="CF79" s="81"/>
      <c r="CG79" s="81"/>
      <c r="CH79" s="81"/>
      <c r="CI79" s="81"/>
      <c r="CJ79" s="81"/>
      <c r="CK79" s="81"/>
      <c r="CL79" s="81"/>
      <c r="CM79" s="81"/>
      <c r="CN79" s="81"/>
      <c r="CO79" s="81"/>
      <c r="CP79" s="81"/>
      <c r="CQ79" s="81"/>
      <c r="CR79" s="81"/>
      <c r="CS79" s="81">
        <f>データ!DV7</f>
        <v>29.3</v>
      </c>
      <c r="CT79" s="81"/>
      <c r="CU79" s="81"/>
      <c r="CV79" s="81"/>
      <c r="CW79" s="81"/>
      <c r="CX79" s="81"/>
      <c r="CY79" s="81"/>
      <c r="CZ79" s="81"/>
      <c r="DA79" s="81"/>
      <c r="DB79" s="81"/>
      <c r="DC79" s="81"/>
      <c r="DD79" s="81"/>
      <c r="DE79" s="81"/>
      <c r="DF79" s="81"/>
      <c r="DG79" s="81"/>
      <c r="DH79" s="81"/>
      <c r="DI79" s="81"/>
      <c r="DJ79" s="81"/>
      <c r="DK79" s="81"/>
      <c r="DL79" s="40"/>
      <c r="DM79" s="40"/>
      <c r="DN79" s="40"/>
      <c r="DO79" s="40"/>
      <c r="DP79" s="40"/>
      <c r="DQ79" s="40"/>
      <c r="DR79" s="40"/>
      <c r="DS79" s="40"/>
      <c r="DT79" s="40"/>
      <c r="DU79" s="40"/>
      <c r="DV79" s="40"/>
      <c r="DW79" s="40"/>
      <c r="DX79" s="40"/>
      <c r="DY79" s="40"/>
      <c r="DZ79" s="40"/>
      <c r="ED79" s="78" t="s">
        <v>37</v>
      </c>
      <c r="EE79" s="79"/>
      <c r="EF79" s="79"/>
      <c r="EG79" s="79"/>
      <c r="EH79" s="79"/>
      <c r="EI79" s="79"/>
      <c r="EJ79" s="79"/>
      <c r="EK79" s="79"/>
      <c r="EL79" s="79"/>
      <c r="EM79" s="79"/>
      <c r="EN79" s="80"/>
      <c r="EO79" s="81" t="str">
        <f>データ!EC7</f>
        <v>-</v>
      </c>
      <c r="EP79" s="81"/>
      <c r="EQ79" s="81"/>
      <c r="ER79" s="81"/>
      <c r="ES79" s="81"/>
      <c r="ET79" s="81"/>
      <c r="EU79" s="81"/>
      <c r="EV79" s="81"/>
      <c r="EW79" s="81"/>
      <c r="EX79" s="81"/>
      <c r="EY79" s="81"/>
      <c r="EZ79" s="81"/>
      <c r="FA79" s="81"/>
      <c r="FB79" s="81"/>
      <c r="FC79" s="81"/>
      <c r="FD79" s="81"/>
      <c r="FE79" s="81"/>
      <c r="FF79" s="81"/>
      <c r="FG79" s="81"/>
      <c r="FH79" s="81">
        <f>データ!ED7</f>
        <v>13.1</v>
      </c>
      <c r="FI79" s="81"/>
      <c r="FJ79" s="81"/>
      <c r="FK79" s="81"/>
      <c r="FL79" s="81"/>
      <c r="FM79" s="81"/>
      <c r="FN79" s="81"/>
      <c r="FO79" s="81"/>
      <c r="FP79" s="81"/>
      <c r="FQ79" s="81"/>
      <c r="FR79" s="81"/>
      <c r="FS79" s="81"/>
      <c r="FT79" s="81"/>
      <c r="FU79" s="81"/>
      <c r="FV79" s="81"/>
      <c r="FW79" s="81"/>
      <c r="FX79" s="81"/>
      <c r="FY79" s="81"/>
      <c r="FZ79" s="81"/>
      <c r="GA79" s="81">
        <f>データ!EE7</f>
        <v>25.9</v>
      </c>
      <c r="GB79" s="81"/>
      <c r="GC79" s="81"/>
      <c r="GD79" s="81"/>
      <c r="GE79" s="81"/>
      <c r="GF79" s="81"/>
      <c r="GG79" s="81"/>
      <c r="GH79" s="81"/>
      <c r="GI79" s="81"/>
      <c r="GJ79" s="81"/>
      <c r="GK79" s="81"/>
      <c r="GL79" s="81"/>
      <c r="GM79" s="81"/>
      <c r="GN79" s="81"/>
      <c r="GO79" s="81"/>
      <c r="GP79" s="81"/>
      <c r="GQ79" s="81"/>
      <c r="GR79" s="81"/>
      <c r="GS79" s="81"/>
      <c r="GT79" s="81">
        <f>データ!EF7</f>
        <v>33.799999999999997</v>
      </c>
      <c r="GU79" s="81"/>
      <c r="GV79" s="81"/>
      <c r="GW79" s="81"/>
      <c r="GX79" s="81"/>
      <c r="GY79" s="81"/>
      <c r="GZ79" s="81"/>
      <c r="HA79" s="81"/>
      <c r="HB79" s="81"/>
      <c r="HC79" s="81"/>
      <c r="HD79" s="81"/>
      <c r="HE79" s="81"/>
      <c r="HF79" s="81"/>
      <c r="HG79" s="81"/>
      <c r="HH79" s="81"/>
      <c r="HI79" s="81"/>
      <c r="HJ79" s="81"/>
      <c r="HK79" s="81"/>
      <c r="HL79" s="81"/>
      <c r="HM79" s="81">
        <f>データ!EG7</f>
        <v>45</v>
      </c>
      <c r="HN79" s="81"/>
      <c r="HO79" s="81"/>
      <c r="HP79" s="81"/>
      <c r="HQ79" s="81"/>
      <c r="HR79" s="81"/>
      <c r="HS79" s="81"/>
      <c r="HT79" s="81"/>
      <c r="HU79" s="81"/>
      <c r="HV79" s="81"/>
      <c r="HW79" s="81"/>
      <c r="HX79" s="81"/>
      <c r="HY79" s="81"/>
      <c r="HZ79" s="81"/>
      <c r="IA79" s="81"/>
      <c r="IB79" s="81"/>
      <c r="IC79" s="81"/>
      <c r="ID79" s="81"/>
      <c r="IE79" s="81"/>
      <c r="IF79" s="41"/>
      <c r="IG79" s="41"/>
      <c r="IH79" s="41"/>
      <c r="II79" s="41"/>
      <c r="IJ79" s="41"/>
      <c r="IK79" s="41"/>
      <c r="IL79" s="41"/>
      <c r="IM79" s="41"/>
      <c r="IN79" s="41"/>
      <c r="IO79" s="41"/>
      <c r="IP79" s="41"/>
      <c r="IQ79" s="41"/>
      <c r="IY79" s="78" t="s">
        <v>37</v>
      </c>
      <c r="IZ79" s="79"/>
      <c r="JA79" s="79"/>
      <c r="JB79" s="79"/>
      <c r="JC79" s="79"/>
      <c r="JD79" s="79"/>
      <c r="JE79" s="79"/>
      <c r="JF79" s="79"/>
      <c r="JG79" s="79"/>
      <c r="JH79" s="79"/>
      <c r="JI79" s="80"/>
      <c r="JJ79" s="83" t="str">
        <f>データ!EN7</f>
        <v>-</v>
      </c>
      <c r="JK79" s="83"/>
      <c r="JL79" s="83"/>
      <c r="JM79" s="83"/>
      <c r="JN79" s="83"/>
      <c r="JO79" s="83"/>
      <c r="JP79" s="83"/>
      <c r="JQ79" s="83"/>
      <c r="JR79" s="83"/>
      <c r="JS79" s="83"/>
      <c r="JT79" s="83"/>
      <c r="JU79" s="83"/>
      <c r="JV79" s="83"/>
      <c r="JW79" s="83"/>
      <c r="JX79" s="83"/>
      <c r="JY79" s="83"/>
      <c r="JZ79" s="83"/>
      <c r="KA79" s="83"/>
      <c r="KB79" s="83"/>
      <c r="KC79" s="83">
        <f>データ!EO7</f>
        <v>32277074</v>
      </c>
      <c r="KD79" s="83"/>
      <c r="KE79" s="83"/>
      <c r="KF79" s="83"/>
      <c r="KG79" s="83"/>
      <c r="KH79" s="83"/>
      <c r="KI79" s="83"/>
      <c r="KJ79" s="83"/>
      <c r="KK79" s="83"/>
      <c r="KL79" s="83"/>
      <c r="KM79" s="83"/>
      <c r="KN79" s="83"/>
      <c r="KO79" s="83"/>
      <c r="KP79" s="83"/>
      <c r="KQ79" s="83"/>
      <c r="KR79" s="83"/>
      <c r="KS79" s="83"/>
      <c r="KT79" s="83"/>
      <c r="KU79" s="83"/>
      <c r="KV79" s="83">
        <f>データ!EP7</f>
        <v>35819553</v>
      </c>
      <c r="KW79" s="83"/>
      <c r="KX79" s="83"/>
      <c r="KY79" s="83"/>
      <c r="KZ79" s="83"/>
      <c r="LA79" s="83"/>
      <c r="LB79" s="83"/>
      <c r="LC79" s="83"/>
      <c r="LD79" s="83"/>
      <c r="LE79" s="83"/>
      <c r="LF79" s="83"/>
      <c r="LG79" s="83"/>
      <c r="LH79" s="83"/>
      <c r="LI79" s="83"/>
      <c r="LJ79" s="83"/>
      <c r="LK79" s="83"/>
      <c r="LL79" s="83"/>
      <c r="LM79" s="83"/>
      <c r="LN79" s="83"/>
      <c r="LO79" s="83">
        <f>データ!EQ7</f>
        <v>38877798</v>
      </c>
      <c r="LP79" s="83"/>
      <c r="LQ79" s="83"/>
      <c r="LR79" s="83"/>
      <c r="LS79" s="83"/>
      <c r="LT79" s="83"/>
      <c r="LU79" s="83"/>
      <c r="LV79" s="83"/>
      <c r="LW79" s="83"/>
      <c r="LX79" s="83"/>
      <c r="LY79" s="83"/>
      <c r="LZ79" s="83"/>
      <c r="MA79" s="83"/>
      <c r="MB79" s="83"/>
      <c r="MC79" s="83"/>
      <c r="MD79" s="83"/>
      <c r="ME79" s="83"/>
      <c r="MF79" s="83"/>
      <c r="MG79" s="83"/>
      <c r="MH79" s="83">
        <f>データ!ER7</f>
        <v>40350577</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8" t="s">
        <v>38</v>
      </c>
      <c r="K80" s="79"/>
      <c r="L80" s="79"/>
      <c r="M80" s="79"/>
      <c r="N80" s="79"/>
      <c r="O80" s="79"/>
      <c r="P80" s="79"/>
      <c r="Q80" s="79"/>
      <c r="R80" s="79"/>
      <c r="S80" s="79"/>
      <c r="T80" s="80"/>
      <c r="U80" s="81" t="str">
        <f>データ!DW7</f>
        <v>-</v>
      </c>
      <c r="V80" s="81"/>
      <c r="W80" s="81"/>
      <c r="X80" s="81"/>
      <c r="Y80" s="81"/>
      <c r="Z80" s="81"/>
      <c r="AA80" s="81"/>
      <c r="AB80" s="81"/>
      <c r="AC80" s="81"/>
      <c r="AD80" s="81"/>
      <c r="AE80" s="81"/>
      <c r="AF80" s="81"/>
      <c r="AG80" s="81"/>
      <c r="AH80" s="81"/>
      <c r="AI80" s="81"/>
      <c r="AJ80" s="81"/>
      <c r="AK80" s="81"/>
      <c r="AL80" s="81"/>
      <c r="AM80" s="81"/>
      <c r="AN80" s="81">
        <f>データ!DX7</f>
        <v>50.7</v>
      </c>
      <c r="AO80" s="81"/>
      <c r="AP80" s="81"/>
      <c r="AQ80" s="81"/>
      <c r="AR80" s="81"/>
      <c r="AS80" s="81"/>
      <c r="AT80" s="81"/>
      <c r="AU80" s="81"/>
      <c r="AV80" s="81"/>
      <c r="AW80" s="81"/>
      <c r="AX80" s="81"/>
      <c r="AY80" s="81"/>
      <c r="AZ80" s="81"/>
      <c r="BA80" s="81"/>
      <c r="BB80" s="81"/>
      <c r="BC80" s="81"/>
      <c r="BD80" s="81"/>
      <c r="BE80" s="81"/>
      <c r="BF80" s="81"/>
      <c r="BG80" s="81">
        <f>データ!DY7</f>
        <v>51.3</v>
      </c>
      <c r="BH80" s="81"/>
      <c r="BI80" s="81"/>
      <c r="BJ80" s="81"/>
      <c r="BK80" s="81"/>
      <c r="BL80" s="81"/>
      <c r="BM80" s="81"/>
      <c r="BN80" s="81"/>
      <c r="BO80" s="81"/>
      <c r="BP80" s="81"/>
      <c r="BQ80" s="81"/>
      <c r="BR80" s="81"/>
      <c r="BS80" s="81"/>
      <c r="BT80" s="81"/>
      <c r="BU80" s="81"/>
      <c r="BV80" s="81"/>
      <c r="BW80" s="81"/>
      <c r="BX80" s="81"/>
      <c r="BY80" s="81"/>
      <c r="BZ80" s="81">
        <f>データ!DZ7</f>
        <v>51.2</v>
      </c>
      <c r="CA80" s="81"/>
      <c r="CB80" s="81"/>
      <c r="CC80" s="81"/>
      <c r="CD80" s="81"/>
      <c r="CE80" s="81"/>
      <c r="CF80" s="81"/>
      <c r="CG80" s="81"/>
      <c r="CH80" s="81"/>
      <c r="CI80" s="81"/>
      <c r="CJ80" s="81"/>
      <c r="CK80" s="81"/>
      <c r="CL80" s="81"/>
      <c r="CM80" s="81"/>
      <c r="CN80" s="81"/>
      <c r="CO80" s="81"/>
      <c r="CP80" s="81"/>
      <c r="CQ80" s="81"/>
      <c r="CR80" s="81"/>
      <c r="CS80" s="81">
        <f>データ!EA7</f>
        <v>52</v>
      </c>
      <c r="CT80" s="81"/>
      <c r="CU80" s="81"/>
      <c r="CV80" s="81"/>
      <c r="CW80" s="81"/>
      <c r="CX80" s="81"/>
      <c r="CY80" s="81"/>
      <c r="CZ80" s="81"/>
      <c r="DA80" s="81"/>
      <c r="DB80" s="81"/>
      <c r="DC80" s="81"/>
      <c r="DD80" s="81"/>
      <c r="DE80" s="81"/>
      <c r="DF80" s="81"/>
      <c r="DG80" s="81"/>
      <c r="DH80" s="81"/>
      <c r="DI80" s="81"/>
      <c r="DJ80" s="81"/>
      <c r="DK80" s="81"/>
      <c r="DL80" s="40"/>
      <c r="DM80" s="40"/>
      <c r="DN80" s="40"/>
      <c r="DO80" s="40"/>
      <c r="DP80" s="40"/>
      <c r="DQ80" s="40"/>
      <c r="DR80" s="40"/>
      <c r="DS80" s="40"/>
      <c r="DT80" s="40"/>
      <c r="DU80" s="40"/>
      <c r="DV80" s="40"/>
      <c r="DW80" s="40"/>
      <c r="DX80" s="40"/>
      <c r="DY80" s="40"/>
      <c r="DZ80" s="40"/>
      <c r="ED80" s="78" t="s">
        <v>38</v>
      </c>
      <c r="EE80" s="79"/>
      <c r="EF80" s="79"/>
      <c r="EG80" s="79"/>
      <c r="EH80" s="79"/>
      <c r="EI80" s="79"/>
      <c r="EJ80" s="79"/>
      <c r="EK80" s="79"/>
      <c r="EL80" s="79"/>
      <c r="EM80" s="79"/>
      <c r="EN80" s="80"/>
      <c r="EO80" s="81" t="str">
        <f>データ!EH7</f>
        <v>-</v>
      </c>
      <c r="EP80" s="81"/>
      <c r="EQ80" s="81"/>
      <c r="ER80" s="81"/>
      <c r="ES80" s="81"/>
      <c r="ET80" s="81"/>
      <c r="EU80" s="81"/>
      <c r="EV80" s="81"/>
      <c r="EW80" s="81"/>
      <c r="EX80" s="81"/>
      <c r="EY80" s="81"/>
      <c r="EZ80" s="81"/>
      <c r="FA80" s="81"/>
      <c r="FB80" s="81"/>
      <c r="FC80" s="81"/>
      <c r="FD80" s="81"/>
      <c r="FE80" s="81"/>
      <c r="FF80" s="81"/>
      <c r="FG80" s="81"/>
      <c r="FH80" s="81">
        <f>データ!EI7</f>
        <v>62.6</v>
      </c>
      <c r="FI80" s="81"/>
      <c r="FJ80" s="81"/>
      <c r="FK80" s="81"/>
      <c r="FL80" s="81"/>
      <c r="FM80" s="81"/>
      <c r="FN80" s="81"/>
      <c r="FO80" s="81"/>
      <c r="FP80" s="81"/>
      <c r="FQ80" s="81"/>
      <c r="FR80" s="81"/>
      <c r="FS80" s="81"/>
      <c r="FT80" s="81"/>
      <c r="FU80" s="81"/>
      <c r="FV80" s="81"/>
      <c r="FW80" s="81"/>
      <c r="FX80" s="81"/>
      <c r="FY80" s="81"/>
      <c r="FZ80" s="81"/>
      <c r="GA80" s="81">
        <f>データ!EJ7</f>
        <v>64.099999999999994</v>
      </c>
      <c r="GB80" s="81"/>
      <c r="GC80" s="81"/>
      <c r="GD80" s="81"/>
      <c r="GE80" s="81"/>
      <c r="GF80" s="81"/>
      <c r="GG80" s="81"/>
      <c r="GH80" s="81"/>
      <c r="GI80" s="81"/>
      <c r="GJ80" s="81"/>
      <c r="GK80" s="81"/>
      <c r="GL80" s="81"/>
      <c r="GM80" s="81"/>
      <c r="GN80" s="81"/>
      <c r="GO80" s="81"/>
      <c r="GP80" s="81"/>
      <c r="GQ80" s="81"/>
      <c r="GR80" s="81"/>
      <c r="GS80" s="81"/>
      <c r="GT80" s="81">
        <f>データ!EK7</f>
        <v>64.3</v>
      </c>
      <c r="GU80" s="81"/>
      <c r="GV80" s="81"/>
      <c r="GW80" s="81"/>
      <c r="GX80" s="81"/>
      <c r="GY80" s="81"/>
      <c r="GZ80" s="81"/>
      <c r="HA80" s="81"/>
      <c r="HB80" s="81"/>
      <c r="HC80" s="81"/>
      <c r="HD80" s="81"/>
      <c r="HE80" s="81"/>
      <c r="HF80" s="81"/>
      <c r="HG80" s="81"/>
      <c r="HH80" s="81"/>
      <c r="HI80" s="81"/>
      <c r="HJ80" s="81"/>
      <c r="HK80" s="81"/>
      <c r="HL80" s="81"/>
      <c r="HM80" s="81">
        <f>データ!EL7</f>
        <v>66</v>
      </c>
      <c r="HN80" s="81"/>
      <c r="HO80" s="81"/>
      <c r="HP80" s="81"/>
      <c r="HQ80" s="81"/>
      <c r="HR80" s="81"/>
      <c r="HS80" s="81"/>
      <c r="HT80" s="81"/>
      <c r="HU80" s="81"/>
      <c r="HV80" s="81"/>
      <c r="HW80" s="81"/>
      <c r="HX80" s="81"/>
      <c r="HY80" s="81"/>
      <c r="HZ80" s="81"/>
      <c r="IA80" s="81"/>
      <c r="IB80" s="81"/>
      <c r="IC80" s="81"/>
      <c r="ID80" s="81"/>
      <c r="IE80" s="81"/>
      <c r="IF80" s="41"/>
      <c r="IG80" s="41"/>
      <c r="IH80" s="41"/>
      <c r="II80" s="41"/>
      <c r="IJ80" s="41"/>
      <c r="IK80" s="41"/>
      <c r="IL80" s="41"/>
      <c r="IM80" s="41"/>
      <c r="IN80" s="41"/>
      <c r="IO80" s="41"/>
      <c r="IP80" s="41"/>
      <c r="IQ80" s="41"/>
      <c r="IY80" s="78" t="s">
        <v>38</v>
      </c>
      <c r="IZ80" s="79"/>
      <c r="JA80" s="79"/>
      <c r="JB80" s="79"/>
      <c r="JC80" s="79"/>
      <c r="JD80" s="79"/>
      <c r="JE80" s="79"/>
      <c r="JF80" s="79"/>
      <c r="JG80" s="79"/>
      <c r="JH80" s="79"/>
      <c r="JI80" s="80"/>
      <c r="JJ80" s="83" t="str">
        <f>データ!ES7</f>
        <v>-</v>
      </c>
      <c r="JK80" s="83"/>
      <c r="JL80" s="83"/>
      <c r="JM80" s="83"/>
      <c r="JN80" s="83"/>
      <c r="JO80" s="83"/>
      <c r="JP80" s="83"/>
      <c r="JQ80" s="83"/>
      <c r="JR80" s="83"/>
      <c r="JS80" s="83"/>
      <c r="JT80" s="83"/>
      <c r="JU80" s="83"/>
      <c r="JV80" s="83"/>
      <c r="JW80" s="83"/>
      <c r="JX80" s="83"/>
      <c r="JY80" s="83"/>
      <c r="JZ80" s="83"/>
      <c r="KA80" s="83"/>
      <c r="KB80" s="83"/>
      <c r="KC80" s="83">
        <f>データ!ET7</f>
        <v>50543381</v>
      </c>
      <c r="KD80" s="83"/>
      <c r="KE80" s="83"/>
      <c r="KF80" s="83"/>
      <c r="KG80" s="83"/>
      <c r="KH80" s="83"/>
      <c r="KI80" s="83"/>
      <c r="KJ80" s="83"/>
      <c r="KK80" s="83"/>
      <c r="KL80" s="83"/>
      <c r="KM80" s="83"/>
      <c r="KN80" s="83"/>
      <c r="KO80" s="83"/>
      <c r="KP80" s="83"/>
      <c r="KQ80" s="83"/>
      <c r="KR80" s="83"/>
      <c r="KS80" s="83"/>
      <c r="KT80" s="83"/>
      <c r="KU80" s="83"/>
      <c r="KV80" s="83">
        <f>データ!EU7</f>
        <v>51238617</v>
      </c>
      <c r="KW80" s="83"/>
      <c r="KX80" s="83"/>
      <c r="KY80" s="83"/>
      <c r="KZ80" s="83"/>
      <c r="LA80" s="83"/>
      <c r="LB80" s="83"/>
      <c r="LC80" s="83"/>
      <c r="LD80" s="83"/>
      <c r="LE80" s="83"/>
      <c r="LF80" s="83"/>
      <c r="LG80" s="83"/>
      <c r="LH80" s="83"/>
      <c r="LI80" s="83"/>
      <c r="LJ80" s="83"/>
      <c r="LK80" s="83"/>
      <c r="LL80" s="83"/>
      <c r="LM80" s="83"/>
      <c r="LN80" s="83"/>
      <c r="LO80" s="83">
        <f>データ!EV7</f>
        <v>51669762</v>
      </c>
      <c r="LP80" s="83"/>
      <c r="LQ80" s="83"/>
      <c r="LR80" s="83"/>
      <c r="LS80" s="83"/>
      <c r="LT80" s="83"/>
      <c r="LU80" s="83"/>
      <c r="LV80" s="83"/>
      <c r="LW80" s="83"/>
      <c r="LX80" s="83"/>
      <c r="LY80" s="83"/>
      <c r="LZ80" s="83"/>
      <c r="MA80" s="83"/>
      <c r="MB80" s="83"/>
      <c r="MC80" s="83"/>
      <c r="MD80" s="83"/>
      <c r="ME80" s="83"/>
      <c r="MF80" s="83"/>
      <c r="MG80" s="83"/>
      <c r="MH80" s="83">
        <f>データ!EW7</f>
        <v>53351028</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82" t="s">
        <v>50</v>
      </c>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82" t="s">
        <v>52</v>
      </c>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82"/>
      <c r="JY82" s="82"/>
      <c r="JZ82" s="82"/>
      <c r="KA82" s="82"/>
      <c r="KB82" s="82"/>
      <c r="KC82" s="82"/>
      <c r="KD82" s="82"/>
      <c r="KE82" s="82"/>
      <c r="KF82" s="82"/>
      <c r="KG82" s="82"/>
      <c r="KH82" s="82"/>
      <c r="KI82" s="82"/>
      <c r="KJ82" s="82"/>
      <c r="KK82" s="82"/>
      <c r="KL82" s="82"/>
      <c r="KM82" s="82"/>
      <c r="KN82" s="82"/>
      <c r="KO82" s="82"/>
      <c r="KP82" s="82"/>
      <c r="KQ82" s="82"/>
      <c r="KR82" s="82"/>
      <c r="KS82" s="82"/>
      <c r="KT82" s="82"/>
      <c r="KU82" s="82"/>
      <c r="KV82" s="82"/>
      <c r="KW82" s="82"/>
      <c r="KX82" s="82"/>
      <c r="KY82" s="82"/>
      <c r="KZ82" s="82"/>
      <c r="LA82" s="82"/>
      <c r="LB82" s="82"/>
      <c r="LC82" s="82"/>
      <c r="LD82" s="82"/>
      <c r="LE82" s="82"/>
      <c r="LF82" s="82"/>
      <c r="LG82" s="82"/>
      <c r="LH82" s="82"/>
      <c r="LI82" s="82"/>
      <c r="LJ82" s="82"/>
      <c r="LK82" s="82"/>
      <c r="LL82" s="82"/>
      <c r="LM82" s="82"/>
      <c r="LN82" s="82"/>
      <c r="LO82" s="82"/>
      <c r="LP82" s="82"/>
      <c r="LQ82" s="82"/>
      <c r="LR82" s="82"/>
      <c r="LS82" s="82"/>
      <c r="LT82" s="82"/>
      <c r="LU82" s="82"/>
      <c r="LV82" s="82"/>
      <c r="LW82" s="82"/>
      <c r="LX82" s="82"/>
      <c r="LY82" s="82"/>
      <c r="LZ82" s="82"/>
      <c r="MA82" s="82"/>
      <c r="MB82" s="82"/>
      <c r="MC82" s="82"/>
      <c r="MD82" s="82"/>
      <c r="ME82" s="82"/>
      <c r="MF82" s="82"/>
      <c r="MG82" s="82"/>
      <c r="MH82" s="82"/>
      <c r="MI82" s="82"/>
      <c r="MJ82" s="82"/>
      <c r="MK82" s="82"/>
      <c r="ML82" s="82"/>
      <c r="MM82" s="82"/>
      <c r="MN82" s="82"/>
      <c r="MO82" s="82"/>
      <c r="MP82" s="82"/>
      <c r="MQ82" s="82"/>
      <c r="MR82" s="82"/>
      <c r="MS82" s="82"/>
      <c r="MT82" s="82"/>
      <c r="MU82" s="82"/>
      <c r="MV82" s="82"/>
      <c r="MW82" s="82"/>
      <c r="MX82" s="82"/>
      <c r="MY82" s="82"/>
      <c r="MZ82" s="82"/>
      <c r="NA82" s="82"/>
      <c r="NB82" s="82"/>
      <c r="NC82" s="82"/>
      <c r="ND82" s="82"/>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82"/>
      <c r="JY83" s="82"/>
      <c r="JZ83" s="82"/>
      <c r="KA83" s="82"/>
      <c r="KB83" s="82"/>
      <c r="KC83" s="82"/>
      <c r="KD83" s="82"/>
      <c r="KE83" s="82"/>
      <c r="KF83" s="82"/>
      <c r="KG83" s="82"/>
      <c r="KH83" s="82"/>
      <c r="KI83" s="82"/>
      <c r="KJ83" s="82"/>
      <c r="KK83" s="82"/>
      <c r="KL83" s="82"/>
      <c r="KM83" s="82"/>
      <c r="KN83" s="82"/>
      <c r="KO83" s="82"/>
      <c r="KP83" s="82"/>
      <c r="KQ83" s="82"/>
      <c r="KR83" s="82"/>
      <c r="KS83" s="82"/>
      <c r="KT83" s="82"/>
      <c r="KU83" s="82"/>
      <c r="KV83" s="82"/>
      <c r="KW83" s="82"/>
      <c r="KX83" s="82"/>
      <c r="KY83" s="82"/>
      <c r="KZ83" s="82"/>
      <c r="LA83" s="82"/>
      <c r="LB83" s="82"/>
      <c r="LC83" s="82"/>
      <c r="LD83" s="82"/>
      <c r="LE83" s="82"/>
      <c r="LF83" s="82"/>
      <c r="LG83" s="82"/>
      <c r="LH83" s="82"/>
      <c r="LI83" s="82"/>
      <c r="LJ83" s="82"/>
      <c r="LK83" s="82"/>
      <c r="LL83" s="82"/>
      <c r="LM83" s="82"/>
      <c r="LN83" s="82"/>
      <c r="LO83" s="82"/>
      <c r="LP83" s="82"/>
      <c r="LQ83" s="82"/>
      <c r="LR83" s="82"/>
      <c r="LS83" s="82"/>
      <c r="LT83" s="82"/>
      <c r="LU83" s="82"/>
      <c r="LV83" s="82"/>
      <c r="LW83" s="82"/>
      <c r="LX83" s="82"/>
      <c r="LY83" s="82"/>
      <c r="LZ83" s="82"/>
      <c r="MA83" s="82"/>
      <c r="MB83" s="82"/>
      <c r="MC83" s="82"/>
      <c r="MD83" s="82"/>
      <c r="ME83" s="82"/>
      <c r="MF83" s="82"/>
      <c r="MG83" s="82"/>
      <c r="MH83" s="82"/>
      <c r="MI83" s="82"/>
      <c r="MJ83" s="82"/>
      <c r="MK83" s="82"/>
      <c r="ML83" s="82"/>
      <c r="MM83" s="82"/>
      <c r="MN83" s="82"/>
      <c r="MO83" s="82"/>
      <c r="MP83" s="82"/>
      <c r="MQ83" s="82"/>
      <c r="MR83" s="82"/>
      <c r="MS83" s="82"/>
      <c r="MT83" s="82"/>
      <c r="MU83" s="82"/>
      <c r="MV83" s="82"/>
      <c r="MW83" s="82"/>
      <c r="MX83" s="82"/>
      <c r="MY83" s="82"/>
      <c r="MZ83" s="82"/>
      <c r="NA83" s="82"/>
      <c r="NB83" s="82"/>
      <c r="NC83" s="82"/>
      <c r="ND83" s="82"/>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B12:AT12"/>
    <mergeCell ref="AU12:CM12"/>
    <mergeCell ref="CN12:EF12"/>
    <mergeCell ref="EG12:FY12"/>
    <mergeCell ref="ID12:JV12"/>
    <mergeCell ref="JW12:LO12"/>
    <mergeCell ref="NJ16:NX25"/>
    <mergeCell ref="NJ26:NX27"/>
    <mergeCell ref="NJ28:NX29"/>
    <mergeCell ref="P32:AD32"/>
    <mergeCell ref="AE32:AS32"/>
    <mergeCell ref="AT32:BH32"/>
    <mergeCell ref="BI32:BW32"/>
    <mergeCell ref="BX32:CL32"/>
    <mergeCell ref="DD32:DR32"/>
    <mergeCell ref="DS32:EG32"/>
    <mergeCell ref="NJ30:NX46"/>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P54:AD54"/>
    <mergeCell ref="AE54:AS54"/>
    <mergeCell ref="AT54:BH54"/>
    <mergeCell ref="BI54:BW54"/>
    <mergeCell ref="BX54:CL54"/>
    <mergeCell ref="DD54:DR54"/>
    <mergeCell ref="DS54:EG54"/>
    <mergeCell ref="EH54:EV54"/>
    <mergeCell ref="NJ49:NX65"/>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U78:AM78"/>
    <mergeCell ref="AN78:BF78"/>
    <mergeCell ref="BG78:BY78"/>
    <mergeCell ref="BZ78:CR78"/>
    <mergeCell ref="CS78:DK78"/>
    <mergeCell ref="EO78:FG78"/>
    <mergeCell ref="FH78:FZ78"/>
    <mergeCell ref="GA78:GS78"/>
    <mergeCell ref="GT78:HL78"/>
    <mergeCell ref="NJ68:NX84"/>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J80:T80"/>
    <mergeCell ref="U80:AM80"/>
    <mergeCell ref="AN80:BF80"/>
    <mergeCell ref="BG80:BY80"/>
    <mergeCell ref="BZ80:CR80"/>
    <mergeCell ref="CS80:DK80"/>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s>
  <phoneticPr fontId="6"/>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2" t="s">
        <v>76</v>
      </c>
      <c r="AI4" s="153"/>
      <c r="AJ4" s="153"/>
      <c r="AK4" s="153"/>
      <c r="AL4" s="153"/>
      <c r="AM4" s="153"/>
      <c r="AN4" s="153"/>
      <c r="AO4" s="153"/>
      <c r="AP4" s="153"/>
      <c r="AQ4" s="153"/>
      <c r="AR4" s="154"/>
      <c r="AS4" s="155" t="s">
        <v>77</v>
      </c>
      <c r="AT4" s="151"/>
      <c r="AU4" s="151"/>
      <c r="AV4" s="151"/>
      <c r="AW4" s="151"/>
      <c r="AX4" s="151"/>
      <c r="AY4" s="151"/>
      <c r="AZ4" s="151"/>
      <c r="BA4" s="151"/>
      <c r="BB4" s="151"/>
      <c r="BC4" s="151"/>
      <c r="BD4" s="155" t="s">
        <v>78</v>
      </c>
      <c r="BE4" s="151"/>
      <c r="BF4" s="151"/>
      <c r="BG4" s="151"/>
      <c r="BH4" s="151"/>
      <c r="BI4" s="151"/>
      <c r="BJ4" s="151"/>
      <c r="BK4" s="151"/>
      <c r="BL4" s="151"/>
      <c r="BM4" s="151"/>
      <c r="BN4" s="151"/>
      <c r="BO4" s="152" t="s">
        <v>79</v>
      </c>
      <c r="BP4" s="153"/>
      <c r="BQ4" s="153"/>
      <c r="BR4" s="153"/>
      <c r="BS4" s="153"/>
      <c r="BT4" s="153"/>
      <c r="BU4" s="153"/>
      <c r="BV4" s="153"/>
      <c r="BW4" s="153"/>
      <c r="BX4" s="153"/>
      <c r="BY4" s="154"/>
      <c r="BZ4" s="151" t="s">
        <v>80</v>
      </c>
      <c r="CA4" s="151"/>
      <c r="CB4" s="151"/>
      <c r="CC4" s="151"/>
      <c r="CD4" s="151"/>
      <c r="CE4" s="151"/>
      <c r="CF4" s="151"/>
      <c r="CG4" s="151"/>
      <c r="CH4" s="151"/>
      <c r="CI4" s="151"/>
      <c r="CJ4" s="151"/>
      <c r="CK4" s="155" t="s">
        <v>81</v>
      </c>
      <c r="CL4" s="151"/>
      <c r="CM4" s="151"/>
      <c r="CN4" s="151"/>
      <c r="CO4" s="151"/>
      <c r="CP4" s="151"/>
      <c r="CQ4" s="151"/>
      <c r="CR4" s="151"/>
      <c r="CS4" s="151"/>
      <c r="CT4" s="151"/>
      <c r="CU4" s="151"/>
      <c r="CV4" s="151" t="s">
        <v>82</v>
      </c>
      <c r="CW4" s="151"/>
      <c r="CX4" s="151"/>
      <c r="CY4" s="151"/>
      <c r="CZ4" s="151"/>
      <c r="DA4" s="151"/>
      <c r="DB4" s="151"/>
      <c r="DC4" s="151"/>
      <c r="DD4" s="151"/>
      <c r="DE4" s="151"/>
      <c r="DF4" s="151"/>
      <c r="DG4" s="151" t="s">
        <v>83</v>
      </c>
      <c r="DH4" s="151"/>
      <c r="DI4" s="151"/>
      <c r="DJ4" s="151"/>
      <c r="DK4" s="151"/>
      <c r="DL4" s="151"/>
      <c r="DM4" s="151"/>
      <c r="DN4" s="151"/>
      <c r="DO4" s="151"/>
      <c r="DP4" s="151"/>
      <c r="DQ4" s="151"/>
      <c r="DR4" s="152" t="s">
        <v>84</v>
      </c>
      <c r="DS4" s="153"/>
      <c r="DT4" s="153"/>
      <c r="DU4" s="153"/>
      <c r="DV4" s="153"/>
      <c r="DW4" s="153"/>
      <c r="DX4" s="153"/>
      <c r="DY4" s="153"/>
      <c r="DZ4" s="153"/>
      <c r="EA4" s="153"/>
      <c r="EB4" s="154"/>
      <c r="EC4" s="151" t="s">
        <v>85</v>
      </c>
      <c r="ED4" s="151"/>
      <c r="EE4" s="151"/>
      <c r="EF4" s="151"/>
      <c r="EG4" s="151"/>
      <c r="EH4" s="151"/>
      <c r="EI4" s="151"/>
      <c r="EJ4" s="151"/>
      <c r="EK4" s="151"/>
      <c r="EL4" s="151"/>
      <c r="EM4" s="151"/>
      <c r="EN4" s="151" t="s">
        <v>86</v>
      </c>
      <c r="EO4" s="151"/>
      <c r="EP4" s="151"/>
      <c r="EQ4" s="151"/>
      <c r="ER4" s="151"/>
      <c r="ES4" s="151"/>
      <c r="ET4" s="151"/>
      <c r="EU4" s="151"/>
      <c r="EV4" s="151"/>
      <c r="EW4" s="151"/>
      <c r="EX4" s="151"/>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112</v>
      </c>
      <c r="AV5" s="61" t="s">
        <v>122</v>
      </c>
      <c r="AW5" s="61" t="s">
        <v>123</v>
      </c>
      <c r="AX5" s="61" t="s">
        <v>115</v>
      </c>
      <c r="AY5" s="61" t="s">
        <v>116</v>
      </c>
      <c r="AZ5" s="61" t="s">
        <v>117</v>
      </c>
      <c r="BA5" s="61" t="s">
        <v>118</v>
      </c>
      <c r="BB5" s="61" t="s">
        <v>119</v>
      </c>
      <c r="BC5" s="61" t="s">
        <v>120</v>
      </c>
      <c r="BD5" s="61" t="s">
        <v>124</v>
      </c>
      <c r="BE5" s="61" t="s">
        <v>121</v>
      </c>
      <c r="BF5" s="61" t="s">
        <v>112</v>
      </c>
      <c r="BG5" s="61" t="s">
        <v>113</v>
      </c>
      <c r="BH5" s="61" t="s">
        <v>114</v>
      </c>
      <c r="BI5" s="61" t="s">
        <v>115</v>
      </c>
      <c r="BJ5" s="61" t="s">
        <v>116</v>
      </c>
      <c r="BK5" s="61" t="s">
        <v>117</v>
      </c>
      <c r="BL5" s="61" t="s">
        <v>118</v>
      </c>
      <c r="BM5" s="61" t="s">
        <v>119</v>
      </c>
      <c r="BN5" s="61" t="s">
        <v>120</v>
      </c>
      <c r="BO5" s="61" t="s">
        <v>124</v>
      </c>
      <c r="BP5" s="61" t="s">
        <v>121</v>
      </c>
      <c r="BQ5" s="61" t="s">
        <v>125</v>
      </c>
      <c r="BR5" s="61" t="s">
        <v>122</v>
      </c>
      <c r="BS5" s="61" t="s">
        <v>114</v>
      </c>
      <c r="BT5" s="61" t="s">
        <v>115</v>
      </c>
      <c r="BU5" s="61" t="s">
        <v>116</v>
      </c>
      <c r="BV5" s="61" t="s">
        <v>117</v>
      </c>
      <c r="BW5" s="61" t="s">
        <v>118</v>
      </c>
      <c r="BX5" s="61" t="s">
        <v>119</v>
      </c>
      <c r="BY5" s="61" t="s">
        <v>120</v>
      </c>
      <c r="BZ5" s="61" t="s">
        <v>126</v>
      </c>
      <c r="CA5" s="61" t="s">
        <v>111</v>
      </c>
      <c r="CB5" s="61" t="s">
        <v>112</v>
      </c>
      <c r="CC5" s="61" t="s">
        <v>127</v>
      </c>
      <c r="CD5" s="61" t="s">
        <v>123</v>
      </c>
      <c r="CE5" s="61" t="s">
        <v>115</v>
      </c>
      <c r="CF5" s="61" t="s">
        <v>116</v>
      </c>
      <c r="CG5" s="61" t="s">
        <v>117</v>
      </c>
      <c r="CH5" s="61" t="s">
        <v>118</v>
      </c>
      <c r="CI5" s="61" t="s">
        <v>119</v>
      </c>
      <c r="CJ5" s="61" t="s">
        <v>120</v>
      </c>
      <c r="CK5" s="61" t="s">
        <v>110</v>
      </c>
      <c r="CL5" s="61" t="s">
        <v>111</v>
      </c>
      <c r="CM5" s="61" t="s">
        <v>128</v>
      </c>
      <c r="CN5" s="61" t="s">
        <v>122</v>
      </c>
      <c r="CO5" s="61" t="s">
        <v>129</v>
      </c>
      <c r="CP5" s="61" t="s">
        <v>115</v>
      </c>
      <c r="CQ5" s="61" t="s">
        <v>116</v>
      </c>
      <c r="CR5" s="61" t="s">
        <v>117</v>
      </c>
      <c r="CS5" s="61" t="s">
        <v>118</v>
      </c>
      <c r="CT5" s="61" t="s">
        <v>119</v>
      </c>
      <c r="CU5" s="61" t="s">
        <v>120</v>
      </c>
      <c r="CV5" s="61" t="s">
        <v>110</v>
      </c>
      <c r="CW5" s="61" t="s">
        <v>130</v>
      </c>
      <c r="CX5" s="61" t="s">
        <v>112</v>
      </c>
      <c r="CY5" s="61" t="s">
        <v>122</v>
      </c>
      <c r="CZ5" s="61" t="s">
        <v>114</v>
      </c>
      <c r="DA5" s="61" t="s">
        <v>115</v>
      </c>
      <c r="DB5" s="61" t="s">
        <v>116</v>
      </c>
      <c r="DC5" s="61" t="s">
        <v>117</v>
      </c>
      <c r="DD5" s="61" t="s">
        <v>118</v>
      </c>
      <c r="DE5" s="61" t="s">
        <v>119</v>
      </c>
      <c r="DF5" s="61" t="s">
        <v>120</v>
      </c>
      <c r="DG5" s="61" t="s">
        <v>131</v>
      </c>
      <c r="DH5" s="61" t="s">
        <v>111</v>
      </c>
      <c r="DI5" s="61" t="s">
        <v>112</v>
      </c>
      <c r="DJ5" s="61" t="s">
        <v>113</v>
      </c>
      <c r="DK5" s="61" t="s">
        <v>123</v>
      </c>
      <c r="DL5" s="61" t="s">
        <v>115</v>
      </c>
      <c r="DM5" s="61" t="s">
        <v>116</v>
      </c>
      <c r="DN5" s="61" t="s">
        <v>117</v>
      </c>
      <c r="DO5" s="61" t="s">
        <v>118</v>
      </c>
      <c r="DP5" s="61" t="s">
        <v>119</v>
      </c>
      <c r="DQ5" s="61" t="s">
        <v>120</v>
      </c>
      <c r="DR5" s="61" t="s">
        <v>110</v>
      </c>
      <c r="DS5" s="61" t="s">
        <v>130</v>
      </c>
      <c r="DT5" s="61" t="s">
        <v>128</v>
      </c>
      <c r="DU5" s="61" t="s">
        <v>122</v>
      </c>
      <c r="DV5" s="61" t="s">
        <v>114</v>
      </c>
      <c r="DW5" s="61" t="s">
        <v>115</v>
      </c>
      <c r="DX5" s="61" t="s">
        <v>116</v>
      </c>
      <c r="DY5" s="61" t="s">
        <v>117</v>
      </c>
      <c r="DZ5" s="61" t="s">
        <v>118</v>
      </c>
      <c r="EA5" s="61" t="s">
        <v>119</v>
      </c>
      <c r="EB5" s="61" t="s">
        <v>120</v>
      </c>
      <c r="EC5" s="61" t="s">
        <v>126</v>
      </c>
      <c r="ED5" s="61" t="s">
        <v>130</v>
      </c>
      <c r="EE5" s="61" t="s">
        <v>125</v>
      </c>
      <c r="EF5" s="61" t="s">
        <v>127</v>
      </c>
      <c r="EG5" s="61" t="s">
        <v>114</v>
      </c>
      <c r="EH5" s="61" t="s">
        <v>115</v>
      </c>
      <c r="EI5" s="61" t="s">
        <v>116</v>
      </c>
      <c r="EJ5" s="61" t="s">
        <v>117</v>
      </c>
      <c r="EK5" s="61" t="s">
        <v>118</v>
      </c>
      <c r="EL5" s="61" t="s">
        <v>119</v>
      </c>
      <c r="EM5" s="61" t="s">
        <v>132</v>
      </c>
      <c r="EN5" s="61" t="s">
        <v>110</v>
      </c>
      <c r="EO5" s="61" t="s">
        <v>130</v>
      </c>
      <c r="EP5" s="61" t="s">
        <v>125</v>
      </c>
      <c r="EQ5" s="61" t="s">
        <v>113</v>
      </c>
      <c r="ER5" s="61" t="s">
        <v>129</v>
      </c>
      <c r="ES5" s="61" t="s">
        <v>115</v>
      </c>
      <c r="ET5" s="61" t="s">
        <v>116</v>
      </c>
      <c r="EU5" s="61" t="s">
        <v>117</v>
      </c>
      <c r="EV5" s="61" t="s">
        <v>118</v>
      </c>
      <c r="EW5" s="61" t="s">
        <v>119</v>
      </c>
      <c r="EX5" s="61" t="s">
        <v>120</v>
      </c>
    </row>
    <row r="6" spans="1:154" s="66" customFormat="1">
      <c r="A6" s="47" t="s">
        <v>133</v>
      </c>
      <c r="B6" s="62">
        <f>B8</f>
        <v>2017</v>
      </c>
      <c r="C6" s="62">
        <f t="shared" ref="C6:M6" si="2">C8</f>
        <v>347510</v>
      </c>
      <c r="D6" s="62">
        <f t="shared" si="2"/>
        <v>46</v>
      </c>
      <c r="E6" s="62">
        <f t="shared" si="2"/>
        <v>6</v>
      </c>
      <c r="F6" s="62">
        <f t="shared" si="2"/>
        <v>0</v>
      </c>
      <c r="G6" s="62">
        <f t="shared" si="2"/>
        <v>1</v>
      </c>
      <c r="H6" s="156" t="str">
        <f>IF(H8&lt;&gt;I8,H8,"")&amp;IF(I8&lt;&gt;J8,I8,"")&amp;"　"&amp;J8</f>
        <v>広島県地方独立行政法人広島市立病院機構　広島市民病院</v>
      </c>
      <c r="I6" s="157"/>
      <c r="J6" s="158"/>
      <c r="K6" s="62" t="str">
        <f t="shared" si="2"/>
        <v>地方独立行政法人</v>
      </c>
      <c r="L6" s="62" t="str">
        <f t="shared" si="2"/>
        <v>病院事業</v>
      </c>
      <c r="M6" s="62" t="str">
        <f t="shared" si="2"/>
        <v>一般病院</v>
      </c>
      <c r="N6" s="62" t="str">
        <f>N8</f>
        <v>500床以上</v>
      </c>
      <c r="O6" s="62" t="str">
        <f>O8</f>
        <v>非設置</v>
      </c>
      <c r="P6" s="62" t="str">
        <f>P8</f>
        <v>直営</v>
      </c>
      <c r="Q6" s="63">
        <f t="shared" ref="Q6:AG6" si="3">Q8</f>
        <v>36</v>
      </c>
      <c r="R6" s="62" t="str">
        <f t="shared" si="3"/>
        <v>対象</v>
      </c>
      <c r="S6" s="62" t="str">
        <f t="shared" si="3"/>
        <v>透 I 未 訓 ガ</v>
      </c>
      <c r="T6" s="62" t="str">
        <f t="shared" si="3"/>
        <v>救 臨 が 災 地 輪</v>
      </c>
      <c r="U6" s="63" t="str">
        <f>U8</f>
        <v>-</v>
      </c>
      <c r="V6" s="63">
        <f>V8</f>
        <v>76478</v>
      </c>
      <c r="W6" s="62" t="str">
        <f>W8</f>
        <v>非該当</v>
      </c>
      <c r="X6" s="62" t="str">
        <f t="shared" si="3"/>
        <v>７：１</v>
      </c>
      <c r="Y6" s="63">
        <f t="shared" si="3"/>
        <v>715</v>
      </c>
      <c r="Z6" s="63" t="str">
        <f t="shared" si="3"/>
        <v>-</v>
      </c>
      <c r="AA6" s="63" t="str">
        <f t="shared" si="3"/>
        <v>-</v>
      </c>
      <c r="AB6" s="63">
        <f t="shared" si="3"/>
        <v>28</v>
      </c>
      <c r="AC6" s="63" t="str">
        <f t="shared" si="3"/>
        <v>-</v>
      </c>
      <c r="AD6" s="63">
        <f t="shared" si="3"/>
        <v>743</v>
      </c>
      <c r="AE6" s="63">
        <f t="shared" si="3"/>
        <v>715</v>
      </c>
      <c r="AF6" s="63" t="str">
        <f t="shared" si="3"/>
        <v>-</v>
      </c>
      <c r="AG6" s="63">
        <f t="shared" si="3"/>
        <v>715</v>
      </c>
      <c r="AH6" s="64" t="e">
        <f>IF(AH8="-",NA(),AH8)</f>
        <v>#N/A</v>
      </c>
      <c r="AI6" s="64">
        <f t="shared" ref="AI6:AQ6" si="4">IF(AI8="-",NA(),AI8)</f>
        <v>102.2</v>
      </c>
      <c r="AJ6" s="64">
        <f t="shared" si="4"/>
        <v>98.6</v>
      </c>
      <c r="AK6" s="64">
        <f t="shared" si="4"/>
        <v>98.3</v>
      </c>
      <c r="AL6" s="64">
        <f t="shared" si="4"/>
        <v>98.7</v>
      </c>
      <c r="AM6" s="64" t="e">
        <f t="shared" si="4"/>
        <v>#N/A</v>
      </c>
      <c r="AN6" s="64">
        <f t="shared" si="4"/>
        <v>101.1</v>
      </c>
      <c r="AO6" s="64">
        <f t="shared" si="4"/>
        <v>100.3</v>
      </c>
      <c r="AP6" s="64">
        <f t="shared" si="4"/>
        <v>99.8</v>
      </c>
      <c r="AQ6" s="64">
        <f t="shared" si="4"/>
        <v>100.1</v>
      </c>
      <c r="AR6" s="64" t="str">
        <f>IF(AR8="-","【-】","【"&amp;SUBSTITUTE(TEXT(AR8,"#,##0.0"),"-","△")&amp;"】")</f>
        <v>【98.5】</v>
      </c>
      <c r="AS6" s="64" t="e">
        <f>IF(AS8="-",NA(),AS8)</f>
        <v>#N/A</v>
      </c>
      <c r="AT6" s="64">
        <f t="shared" ref="AT6:BB6" si="5">IF(AT8="-",NA(),AT8)</f>
        <v>99.7</v>
      </c>
      <c r="AU6" s="64">
        <f t="shared" si="5"/>
        <v>96.1</v>
      </c>
      <c r="AV6" s="64">
        <f t="shared" si="5"/>
        <v>95.6</v>
      </c>
      <c r="AW6" s="64">
        <f t="shared" si="5"/>
        <v>96</v>
      </c>
      <c r="AX6" s="64" t="e">
        <f t="shared" si="5"/>
        <v>#N/A</v>
      </c>
      <c r="AY6" s="64">
        <f t="shared" si="5"/>
        <v>94.6</v>
      </c>
      <c r="AZ6" s="64">
        <f t="shared" si="5"/>
        <v>94.4</v>
      </c>
      <c r="BA6" s="64">
        <f t="shared" si="5"/>
        <v>93.6</v>
      </c>
      <c r="BB6" s="64">
        <f t="shared" si="5"/>
        <v>94</v>
      </c>
      <c r="BC6" s="64" t="str">
        <f>IF(BC8="-","【-】","【"&amp;SUBSTITUTE(TEXT(BC8,"#,##0.0"),"-","△")&amp;"】")</f>
        <v>【89.7】</v>
      </c>
      <c r="BD6" s="64" t="e">
        <f>IF(BD8="-",NA(),BD8)</f>
        <v>#N/A</v>
      </c>
      <c r="BE6" s="64">
        <f t="shared" ref="BE6:BM6" si="6">IF(BE8="-",NA(),BE8)</f>
        <v>0</v>
      </c>
      <c r="BF6" s="64">
        <f t="shared" si="6"/>
        <v>1.4</v>
      </c>
      <c r="BG6" s="64">
        <f t="shared" si="6"/>
        <v>1.7</v>
      </c>
      <c r="BH6" s="64">
        <f t="shared" si="6"/>
        <v>1.3</v>
      </c>
      <c r="BI6" s="64" t="e">
        <f t="shared" si="6"/>
        <v>#N/A</v>
      </c>
      <c r="BJ6" s="64">
        <f t="shared" si="6"/>
        <v>37.700000000000003</v>
      </c>
      <c r="BK6" s="64">
        <f t="shared" si="6"/>
        <v>36.799999999999997</v>
      </c>
      <c r="BL6" s="64">
        <f t="shared" si="6"/>
        <v>33.9</v>
      </c>
      <c r="BM6" s="64">
        <f t="shared" si="6"/>
        <v>34.9</v>
      </c>
      <c r="BN6" s="64" t="str">
        <f>IF(BN8="-","【-】","【"&amp;SUBSTITUTE(TEXT(BN8,"#,##0.0"),"-","△")&amp;"】")</f>
        <v>【64.7】</v>
      </c>
      <c r="BO6" s="64" t="e">
        <f>IF(BO8="-",NA(),BO8)</f>
        <v>#N/A</v>
      </c>
      <c r="BP6" s="64">
        <f t="shared" ref="BP6:BX6" si="7">IF(BP8="-",NA(),BP8)</f>
        <v>95.6</v>
      </c>
      <c r="BQ6" s="64">
        <f t="shared" si="7"/>
        <v>96.3</v>
      </c>
      <c r="BR6" s="64">
        <f t="shared" si="7"/>
        <v>95.8</v>
      </c>
      <c r="BS6" s="64">
        <f t="shared" si="7"/>
        <v>96.3</v>
      </c>
      <c r="BT6" s="64" t="e">
        <f t="shared" si="7"/>
        <v>#N/A</v>
      </c>
      <c r="BU6" s="64">
        <f t="shared" si="7"/>
        <v>80.7</v>
      </c>
      <c r="BV6" s="64">
        <f t="shared" si="7"/>
        <v>80.7</v>
      </c>
      <c r="BW6" s="64">
        <f t="shared" si="7"/>
        <v>79.5</v>
      </c>
      <c r="BX6" s="64">
        <f t="shared" si="7"/>
        <v>79.900000000000006</v>
      </c>
      <c r="BY6" s="64" t="str">
        <f>IF(BY8="-","【-】","【"&amp;SUBSTITUTE(TEXT(BY8,"#,##0.0"),"-","△")&amp;"】")</f>
        <v>【74.8】</v>
      </c>
      <c r="BZ6" s="65" t="e">
        <f>IF(BZ8="-",NA(),BZ8)</f>
        <v>#N/A</v>
      </c>
      <c r="CA6" s="65">
        <f t="shared" ref="CA6:CI6" si="8">IF(CA8="-",NA(),CA8)</f>
        <v>75533</v>
      </c>
      <c r="CB6" s="65">
        <f t="shared" si="8"/>
        <v>75360</v>
      </c>
      <c r="CC6" s="65">
        <f t="shared" si="8"/>
        <v>77119</v>
      </c>
      <c r="CD6" s="65">
        <f t="shared" si="8"/>
        <v>77648</v>
      </c>
      <c r="CE6" s="65" t="e">
        <f t="shared" si="8"/>
        <v>#N/A</v>
      </c>
      <c r="CF6" s="65">
        <f t="shared" si="8"/>
        <v>60787</v>
      </c>
      <c r="CG6" s="65">
        <f t="shared" si="8"/>
        <v>62913</v>
      </c>
      <c r="CH6" s="65">
        <f t="shared" si="8"/>
        <v>64765</v>
      </c>
      <c r="CI6" s="65">
        <f t="shared" si="8"/>
        <v>66228</v>
      </c>
      <c r="CJ6" s="64" t="str">
        <f>IF(CJ8="-","【-】","【"&amp;SUBSTITUTE(TEXT(CJ8,"#,##0"),"-","△")&amp;"】")</f>
        <v>【50,718】</v>
      </c>
      <c r="CK6" s="65" t="e">
        <f>IF(CK8="-",NA(),CK8)</f>
        <v>#N/A</v>
      </c>
      <c r="CL6" s="65">
        <f t="shared" ref="CL6:CT6" si="9">IF(CL8="-",NA(),CL8)</f>
        <v>18135</v>
      </c>
      <c r="CM6" s="65">
        <f t="shared" si="9"/>
        <v>21376</v>
      </c>
      <c r="CN6" s="65">
        <f t="shared" si="9"/>
        <v>20465</v>
      </c>
      <c r="CO6" s="65">
        <f t="shared" si="9"/>
        <v>20671</v>
      </c>
      <c r="CP6" s="65" t="e">
        <f t="shared" si="9"/>
        <v>#N/A</v>
      </c>
      <c r="CQ6" s="65">
        <f t="shared" si="9"/>
        <v>15610</v>
      </c>
      <c r="CR6" s="65">
        <f t="shared" si="9"/>
        <v>16993</v>
      </c>
      <c r="CS6" s="65">
        <f t="shared" si="9"/>
        <v>17680</v>
      </c>
      <c r="CT6" s="65">
        <f t="shared" si="9"/>
        <v>18393</v>
      </c>
      <c r="CU6" s="64" t="str">
        <f>IF(CU8="-","【-】","【"&amp;SUBSTITUTE(TEXT(CU8,"#,##0"),"-","△")&amp;"】")</f>
        <v>【14,202】</v>
      </c>
      <c r="CV6" s="64" t="e">
        <f>IF(CV8="-",NA(),CV8)</f>
        <v>#N/A</v>
      </c>
      <c r="CW6" s="64">
        <f t="shared" ref="CW6:DE6" si="10">IF(CW8="-",NA(),CW8)</f>
        <v>41.2</v>
      </c>
      <c r="CX6" s="64">
        <f t="shared" si="10"/>
        <v>40.799999999999997</v>
      </c>
      <c r="CY6" s="64">
        <f t="shared" si="10"/>
        <v>42.3</v>
      </c>
      <c r="CZ6" s="64">
        <f t="shared" si="10"/>
        <v>42.7</v>
      </c>
      <c r="DA6" s="64" t="e">
        <f t="shared" si="10"/>
        <v>#N/A</v>
      </c>
      <c r="DB6" s="64">
        <f t="shared" si="10"/>
        <v>48.7</v>
      </c>
      <c r="DC6" s="64">
        <f t="shared" si="10"/>
        <v>48.5</v>
      </c>
      <c r="DD6" s="64">
        <f t="shared" si="10"/>
        <v>49.2</v>
      </c>
      <c r="DE6" s="64">
        <f t="shared" si="10"/>
        <v>48.7</v>
      </c>
      <c r="DF6" s="64" t="str">
        <f>IF(DF8="-","【-】","【"&amp;SUBSTITUTE(TEXT(DF8,"#,##0.0"),"-","△")&amp;"】")</f>
        <v>【55.0】</v>
      </c>
      <c r="DG6" s="64" t="e">
        <f>IF(DG8="-",NA(),DG8)</f>
        <v>#N/A</v>
      </c>
      <c r="DH6" s="64">
        <f t="shared" ref="DH6:DP6" si="11">IF(DH8="-",NA(),DH8)</f>
        <v>31.5</v>
      </c>
      <c r="DI6" s="64">
        <f t="shared" si="11"/>
        <v>34.9</v>
      </c>
      <c r="DJ6" s="64">
        <f t="shared" si="11"/>
        <v>34</v>
      </c>
      <c r="DK6" s="64">
        <f t="shared" si="11"/>
        <v>32.9</v>
      </c>
      <c r="DL6" s="64" t="e">
        <f t="shared" si="11"/>
        <v>#N/A</v>
      </c>
      <c r="DM6" s="64">
        <f t="shared" si="11"/>
        <v>26.3</v>
      </c>
      <c r="DN6" s="64">
        <f t="shared" si="11"/>
        <v>27.5</v>
      </c>
      <c r="DO6" s="64">
        <f t="shared" si="11"/>
        <v>27.4</v>
      </c>
      <c r="DP6" s="64">
        <f t="shared" si="11"/>
        <v>27.8</v>
      </c>
      <c r="DQ6" s="64" t="str">
        <f>IF(DQ8="-","【-】","【"&amp;SUBSTITUTE(TEXT(DQ8,"#,##0.0"),"-","△")&amp;"】")</f>
        <v>【24.3】</v>
      </c>
      <c r="DR6" s="64" t="e">
        <f>IF(DR8="-",NA(),DR8)</f>
        <v>#N/A</v>
      </c>
      <c r="DS6" s="64">
        <f t="shared" ref="DS6:EA6" si="12">IF(DS8="-",NA(),DS8)</f>
        <v>7.9</v>
      </c>
      <c r="DT6" s="64">
        <f t="shared" si="12"/>
        <v>15.5</v>
      </c>
      <c r="DU6" s="64">
        <f t="shared" si="12"/>
        <v>22.1</v>
      </c>
      <c r="DV6" s="64">
        <f t="shared" si="12"/>
        <v>29.3</v>
      </c>
      <c r="DW6" s="64" t="e">
        <f t="shared" si="12"/>
        <v>#N/A</v>
      </c>
      <c r="DX6" s="64">
        <f t="shared" si="12"/>
        <v>50.7</v>
      </c>
      <c r="DY6" s="64">
        <f t="shared" si="12"/>
        <v>51.3</v>
      </c>
      <c r="DZ6" s="64">
        <f t="shared" si="12"/>
        <v>51.2</v>
      </c>
      <c r="EA6" s="64">
        <f t="shared" si="12"/>
        <v>52</v>
      </c>
      <c r="EB6" s="64" t="str">
        <f>IF(EB8="-","【-】","【"&amp;SUBSTITUTE(TEXT(EB8,"#,##0.0"),"-","△")&amp;"】")</f>
        <v>【51.6】</v>
      </c>
      <c r="EC6" s="64" t="e">
        <f>IF(EC8="-",NA(),EC8)</f>
        <v>#N/A</v>
      </c>
      <c r="ED6" s="64">
        <f t="shared" ref="ED6:EL6" si="13">IF(ED8="-",NA(),ED8)</f>
        <v>13.1</v>
      </c>
      <c r="EE6" s="64">
        <f t="shared" si="13"/>
        <v>25.9</v>
      </c>
      <c r="EF6" s="64">
        <f t="shared" si="13"/>
        <v>33.799999999999997</v>
      </c>
      <c r="EG6" s="64">
        <f t="shared" si="13"/>
        <v>45</v>
      </c>
      <c r="EH6" s="64" t="e">
        <f t="shared" si="13"/>
        <v>#N/A</v>
      </c>
      <c r="EI6" s="64">
        <f t="shared" si="13"/>
        <v>62.6</v>
      </c>
      <c r="EJ6" s="64">
        <f t="shared" si="13"/>
        <v>64.099999999999994</v>
      </c>
      <c r="EK6" s="64">
        <f t="shared" si="13"/>
        <v>64.3</v>
      </c>
      <c r="EL6" s="64">
        <f t="shared" si="13"/>
        <v>66</v>
      </c>
      <c r="EM6" s="64" t="str">
        <f>IF(EM8="-","【-】","【"&amp;SUBSTITUTE(TEXT(EM8,"#,##0.0"),"-","△")&amp;"】")</f>
        <v>【67.6】</v>
      </c>
      <c r="EN6" s="65" t="e">
        <f>IF(EN8="-",NA(),EN8)</f>
        <v>#N/A</v>
      </c>
      <c r="EO6" s="65">
        <f t="shared" ref="EO6:EW6" si="14">IF(EO8="-",NA(),EO8)</f>
        <v>32277074</v>
      </c>
      <c r="EP6" s="65">
        <f t="shared" si="14"/>
        <v>35819553</v>
      </c>
      <c r="EQ6" s="65">
        <f t="shared" si="14"/>
        <v>38877798</v>
      </c>
      <c r="ER6" s="65">
        <f t="shared" si="14"/>
        <v>40350577</v>
      </c>
      <c r="ES6" s="65" t="e">
        <f t="shared" si="14"/>
        <v>#N/A</v>
      </c>
      <c r="ET6" s="65">
        <f t="shared" si="14"/>
        <v>50543381</v>
      </c>
      <c r="EU6" s="65">
        <f t="shared" si="14"/>
        <v>51238617</v>
      </c>
      <c r="EV6" s="65">
        <f t="shared" si="14"/>
        <v>51669762</v>
      </c>
      <c r="EW6" s="65">
        <f t="shared" si="14"/>
        <v>53351028</v>
      </c>
      <c r="EX6" s="65" t="str">
        <f>IF(EX8="-","【-】","【"&amp;SUBSTITUTE(TEXT(EX8,"#,##0"),"-","△")&amp;"】")</f>
        <v>【45,442,498】</v>
      </c>
    </row>
    <row r="7" spans="1:154" s="66" customFormat="1">
      <c r="A7" s="47" t="s">
        <v>134</v>
      </c>
      <c r="B7" s="62">
        <f t="shared" ref="B7:AG7" si="15">B8</f>
        <v>2017</v>
      </c>
      <c r="C7" s="62">
        <f t="shared" si="15"/>
        <v>347510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500床以上</v>
      </c>
      <c r="O7" s="62" t="str">
        <f>O8</f>
        <v>非設置</v>
      </c>
      <c r="P7" s="62" t="str">
        <f>P8</f>
        <v>直営</v>
      </c>
      <c r="Q7" s="63">
        <f t="shared" si="15"/>
        <v>36</v>
      </c>
      <c r="R7" s="62" t="str">
        <f t="shared" si="15"/>
        <v>対象</v>
      </c>
      <c r="S7" s="62" t="str">
        <f t="shared" si="15"/>
        <v>透 I 未 訓 ガ</v>
      </c>
      <c r="T7" s="62" t="str">
        <f t="shared" si="15"/>
        <v>救 臨 が 災 地 輪</v>
      </c>
      <c r="U7" s="63" t="str">
        <f>U8</f>
        <v>-</v>
      </c>
      <c r="V7" s="63">
        <f>V8</f>
        <v>76478</v>
      </c>
      <c r="W7" s="62" t="str">
        <f>W8</f>
        <v>非該当</v>
      </c>
      <c r="X7" s="62" t="str">
        <f t="shared" si="15"/>
        <v>７：１</v>
      </c>
      <c r="Y7" s="63">
        <f t="shared" si="15"/>
        <v>715</v>
      </c>
      <c r="Z7" s="63" t="str">
        <f t="shared" si="15"/>
        <v>-</v>
      </c>
      <c r="AA7" s="63" t="str">
        <f t="shared" si="15"/>
        <v>-</v>
      </c>
      <c r="AB7" s="63">
        <f t="shared" si="15"/>
        <v>28</v>
      </c>
      <c r="AC7" s="63" t="str">
        <f t="shared" si="15"/>
        <v>-</v>
      </c>
      <c r="AD7" s="63">
        <f t="shared" si="15"/>
        <v>743</v>
      </c>
      <c r="AE7" s="63">
        <f t="shared" si="15"/>
        <v>715</v>
      </c>
      <c r="AF7" s="63" t="str">
        <f t="shared" si="15"/>
        <v>-</v>
      </c>
      <c r="AG7" s="63">
        <f t="shared" si="15"/>
        <v>715</v>
      </c>
      <c r="AH7" s="64" t="str">
        <f>AH8</f>
        <v>-</v>
      </c>
      <c r="AI7" s="64">
        <f t="shared" ref="AI7:AQ7" si="16">AI8</f>
        <v>102.2</v>
      </c>
      <c r="AJ7" s="64">
        <f t="shared" si="16"/>
        <v>98.6</v>
      </c>
      <c r="AK7" s="64">
        <f t="shared" si="16"/>
        <v>98.3</v>
      </c>
      <c r="AL7" s="64">
        <f t="shared" si="16"/>
        <v>98.7</v>
      </c>
      <c r="AM7" s="64" t="str">
        <f t="shared" si="16"/>
        <v>-</v>
      </c>
      <c r="AN7" s="64">
        <f t="shared" si="16"/>
        <v>101.1</v>
      </c>
      <c r="AO7" s="64">
        <f t="shared" si="16"/>
        <v>100.3</v>
      </c>
      <c r="AP7" s="64">
        <f t="shared" si="16"/>
        <v>99.8</v>
      </c>
      <c r="AQ7" s="64">
        <f t="shared" si="16"/>
        <v>100.1</v>
      </c>
      <c r="AR7" s="64"/>
      <c r="AS7" s="64" t="str">
        <f>AS8</f>
        <v>-</v>
      </c>
      <c r="AT7" s="64">
        <f t="shared" ref="AT7:BB7" si="17">AT8</f>
        <v>99.7</v>
      </c>
      <c r="AU7" s="64">
        <f t="shared" si="17"/>
        <v>96.1</v>
      </c>
      <c r="AV7" s="64">
        <f t="shared" si="17"/>
        <v>95.6</v>
      </c>
      <c r="AW7" s="64">
        <f t="shared" si="17"/>
        <v>96</v>
      </c>
      <c r="AX7" s="64" t="str">
        <f t="shared" si="17"/>
        <v>-</v>
      </c>
      <c r="AY7" s="64">
        <f t="shared" si="17"/>
        <v>94.6</v>
      </c>
      <c r="AZ7" s="64">
        <f t="shared" si="17"/>
        <v>94.4</v>
      </c>
      <c r="BA7" s="64">
        <f t="shared" si="17"/>
        <v>93.6</v>
      </c>
      <c r="BB7" s="64">
        <f t="shared" si="17"/>
        <v>94</v>
      </c>
      <c r="BC7" s="64"/>
      <c r="BD7" s="64" t="str">
        <f>BD8</f>
        <v>-</v>
      </c>
      <c r="BE7" s="64">
        <f t="shared" ref="BE7:BM7" si="18">BE8</f>
        <v>0</v>
      </c>
      <c r="BF7" s="64">
        <f t="shared" si="18"/>
        <v>1.4</v>
      </c>
      <c r="BG7" s="64">
        <f t="shared" si="18"/>
        <v>1.7</v>
      </c>
      <c r="BH7" s="64">
        <f t="shared" si="18"/>
        <v>1.3</v>
      </c>
      <c r="BI7" s="64" t="str">
        <f t="shared" si="18"/>
        <v>-</v>
      </c>
      <c r="BJ7" s="64">
        <f t="shared" si="18"/>
        <v>37.700000000000003</v>
      </c>
      <c r="BK7" s="64">
        <f t="shared" si="18"/>
        <v>36.799999999999997</v>
      </c>
      <c r="BL7" s="64">
        <f t="shared" si="18"/>
        <v>33.9</v>
      </c>
      <c r="BM7" s="64">
        <f t="shared" si="18"/>
        <v>34.9</v>
      </c>
      <c r="BN7" s="64"/>
      <c r="BO7" s="64" t="str">
        <f>BO8</f>
        <v>-</v>
      </c>
      <c r="BP7" s="64">
        <f t="shared" ref="BP7:BX7" si="19">BP8</f>
        <v>95.6</v>
      </c>
      <c r="BQ7" s="64">
        <f t="shared" si="19"/>
        <v>96.3</v>
      </c>
      <c r="BR7" s="64">
        <f t="shared" si="19"/>
        <v>95.8</v>
      </c>
      <c r="BS7" s="64">
        <f t="shared" si="19"/>
        <v>96.3</v>
      </c>
      <c r="BT7" s="64" t="str">
        <f t="shared" si="19"/>
        <v>-</v>
      </c>
      <c r="BU7" s="64">
        <f t="shared" si="19"/>
        <v>80.7</v>
      </c>
      <c r="BV7" s="64">
        <f t="shared" si="19"/>
        <v>80.7</v>
      </c>
      <c r="BW7" s="64">
        <f t="shared" si="19"/>
        <v>79.5</v>
      </c>
      <c r="BX7" s="64">
        <f t="shared" si="19"/>
        <v>79.900000000000006</v>
      </c>
      <c r="BY7" s="64"/>
      <c r="BZ7" s="65" t="str">
        <f>BZ8</f>
        <v>-</v>
      </c>
      <c r="CA7" s="65">
        <f t="shared" ref="CA7:CI7" si="20">CA8</f>
        <v>75533</v>
      </c>
      <c r="CB7" s="65">
        <f t="shared" si="20"/>
        <v>75360</v>
      </c>
      <c r="CC7" s="65">
        <f t="shared" si="20"/>
        <v>77119</v>
      </c>
      <c r="CD7" s="65">
        <f t="shared" si="20"/>
        <v>77648</v>
      </c>
      <c r="CE7" s="65" t="str">
        <f t="shared" si="20"/>
        <v>-</v>
      </c>
      <c r="CF7" s="65">
        <f t="shared" si="20"/>
        <v>60787</v>
      </c>
      <c r="CG7" s="65">
        <f t="shared" si="20"/>
        <v>62913</v>
      </c>
      <c r="CH7" s="65">
        <f t="shared" si="20"/>
        <v>64765</v>
      </c>
      <c r="CI7" s="65">
        <f t="shared" si="20"/>
        <v>66228</v>
      </c>
      <c r="CJ7" s="64"/>
      <c r="CK7" s="65" t="str">
        <f>CK8</f>
        <v>-</v>
      </c>
      <c r="CL7" s="65">
        <f t="shared" ref="CL7:CT7" si="21">CL8</f>
        <v>18135</v>
      </c>
      <c r="CM7" s="65">
        <f t="shared" si="21"/>
        <v>21376</v>
      </c>
      <c r="CN7" s="65">
        <f t="shared" si="21"/>
        <v>20465</v>
      </c>
      <c r="CO7" s="65">
        <f t="shared" si="21"/>
        <v>20671</v>
      </c>
      <c r="CP7" s="65" t="str">
        <f t="shared" si="21"/>
        <v>-</v>
      </c>
      <c r="CQ7" s="65">
        <f t="shared" si="21"/>
        <v>15610</v>
      </c>
      <c r="CR7" s="65">
        <f t="shared" si="21"/>
        <v>16993</v>
      </c>
      <c r="CS7" s="65">
        <f t="shared" si="21"/>
        <v>17680</v>
      </c>
      <c r="CT7" s="65">
        <f t="shared" si="21"/>
        <v>18393</v>
      </c>
      <c r="CU7" s="64"/>
      <c r="CV7" s="64" t="str">
        <f>CV8</f>
        <v>-</v>
      </c>
      <c r="CW7" s="64">
        <f t="shared" ref="CW7:DE7" si="22">CW8</f>
        <v>41.2</v>
      </c>
      <c r="CX7" s="64">
        <f t="shared" si="22"/>
        <v>40.799999999999997</v>
      </c>
      <c r="CY7" s="64">
        <f t="shared" si="22"/>
        <v>42.3</v>
      </c>
      <c r="CZ7" s="64">
        <f t="shared" si="22"/>
        <v>42.7</v>
      </c>
      <c r="DA7" s="64" t="str">
        <f t="shared" si="22"/>
        <v>-</v>
      </c>
      <c r="DB7" s="64">
        <f t="shared" si="22"/>
        <v>48.7</v>
      </c>
      <c r="DC7" s="64">
        <f t="shared" si="22"/>
        <v>48.5</v>
      </c>
      <c r="DD7" s="64">
        <f t="shared" si="22"/>
        <v>49.2</v>
      </c>
      <c r="DE7" s="64">
        <f t="shared" si="22"/>
        <v>48.7</v>
      </c>
      <c r="DF7" s="64"/>
      <c r="DG7" s="64" t="str">
        <f>DG8</f>
        <v>-</v>
      </c>
      <c r="DH7" s="64">
        <f t="shared" ref="DH7:DP7" si="23">DH8</f>
        <v>31.5</v>
      </c>
      <c r="DI7" s="64">
        <f t="shared" si="23"/>
        <v>34.9</v>
      </c>
      <c r="DJ7" s="64">
        <f t="shared" si="23"/>
        <v>34</v>
      </c>
      <c r="DK7" s="64">
        <f t="shared" si="23"/>
        <v>32.9</v>
      </c>
      <c r="DL7" s="64" t="str">
        <f t="shared" si="23"/>
        <v>-</v>
      </c>
      <c r="DM7" s="64">
        <f t="shared" si="23"/>
        <v>26.3</v>
      </c>
      <c r="DN7" s="64">
        <f t="shared" si="23"/>
        <v>27.5</v>
      </c>
      <c r="DO7" s="64">
        <f t="shared" si="23"/>
        <v>27.4</v>
      </c>
      <c r="DP7" s="64">
        <f t="shared" si="23"/>
        <v>27.8</v>
      </c>
      <c r="DQ7" s="64"/>
      <c r="DR7" s="64" t="str">
        <f>DR8</f>
        <v>-</v>
      </c>
      <c r="DS7" s="64">
        <f t="shared" ref="DS7:EA7" si="24">DS8</f>
        <v>7.9</v>
      </c>
      <c r="DT7" s="64">
        <f t="shared" si="24"/>
        <v>15.5</v>
      </c>
      <c r="DU7" s="64">
        <f t="shared" si="24"/>
        <v>22.1</v>
      </c>
      <c r="DV7" s="64">
        <f t="shared" si="24"/>
        <v>29.3</v>
      </c>
      <c r="DW7" s="64" t="str">
        <f t="shared" si="24"/>
        <v>-</v>
      </c>
      <c r="DX7" s="64">
        <f t="shared" si="24"/>
        <v>50.7</v>
      </c>
      <c r="DY7" s="64">
        <f t="shared" si="24"/>
        <v>51.3</v>
      </c>
      <c r="DZ7" s="64">
        <f t="shared" si="24"/>
        <v>51.2</v>
      </c>
      <c r="EA7" s="64">
        <f t="shared" si="24"/>
        <v>52</v>
      </c>
      <c r="EB7" s="64"/>
      <c r="EC7" s="64" t="str">
        <f>EC8</f>
        <v>-</v>
      </c>
      <c r="ED7" s="64">
        <f t="shared" ref="ED7:EL7" si="25">ED8</f>
        <v>13.1</v>
      </c>
      <c r="EE7" s="64">
        <f t="shared" si="25"/>
        <v>25.9</v>
      </c>
      <c r="EF7" s="64">
        <f t="shared" si="25"/>
        <v>33.799999999999997</v>
      </c>
      <c r="EG7" s="64">
        <f t="shared" si="25"/>
        <v>45</v>
      </c>
      <c r="EH7" s="64" t="str">
        <f t="shared" si="25"/>
        <v>-</v>
      </c>
      <c r="EI7" s="64">
        <f t="shared" si="25"/>
        <v>62.6</v>
      </c>
      <c r="EJ7" s="64">
        <f t="shared" si="25"/>
        <v>64.099999999999994</v>
      </c>
      <c r="EK7" s="64">
        <f t="shared" si="25"/>
        <v>64.3</v>
      </c>
      <c r="EL7" s="64">
        <f t="shared" si="25"/>
        <v>66</v>
      </c>
      <c r="EM7" s="64"/>
      <c r="EN7" s="65" t="str">
        <f>EN8</f>
        <v>-</v>
      </c>
      <c r="EO7" s="65">
        <f t="shared" ref="EO7:EW7" si="26">EO8</f>
        <v>32277074</v>
      </c>
      <c r="EP7" s="65">
        <f t="shared" si="26"/>
        <v>35819553</v>
      </c>
      <c r="EQ7" s="65">
        <f t="shared" si="26"/>
        <v>38877798</v>
      </c>
      <c r="ER7" s="65">
        <f t="shared" si="26"/>
        <v>40350577</v>
      </c>
      <c r="ES7" s="65" t="str">
        <f t="shared" si="26"/>
        <v>-</v>
      </c>
      <c r="ET7" s="65">
        <f t="shared" si="26"/>
        <v>50543381</v>
      </c>
      <c r="EU7" s="65">
        <f t="shared" si="26"/>
        <v>51238617</v>
      </c>
      <c r="EV7" s="65">
        <f t="shared" si="26"/>
        <v>51669762</v>
      </c>
      <c r="EW7" s="65">
        <f t="shared" si="26"/>
        <v>53351028</v>
      </c>
      <c r="EX7" s="65"/>
    </row>
    <row r="8" spans="1:154" s="66" customFormat="1">
      <c r="A8" s="47"/>
      <c r="B8" s="67">
        <v>2017</v>
      </c>
      <c r="C8" s="67">
        <v>347510</v>
      </c>
      <c r="D8" s="67">
        <v>46</v>
      </c>
      <c r="E8" s="67">
        <v>6</v>
      </c>
      <c r="F8" s="67">
        <v>0</v>
      </c>
      <c r="G8" s="67">
        <v>1</v>
      </c>
      <c r="H8" s="67" t="s">
        <v>135</v>
      </c>
      <c r="I8" s="67" t="s">
        <v>136</v>
      </c>
      <c r="J8" s="67" t="s">
        <v>137</v>
      </c>
      <c r="K8" s="67" t="s">
        <v>138</v>
      </c>
      <c r="L8" s="67" t="s">
        <v>139</v>
      </c>
      <c r="M8" s="67" t="s">
        <v>140</v>
      </c>
      <c r="N8" s="67" t="s">
        <v>141</v>
      </c>
      <c r="O8" s="67" t="s">
        <v>142</v>
      </c>
      <c r="P8" s="67" t="s">
        <v>143</v>
      </c>
      <c r="Q8" s="68">
        <v>36</v>
      </c>
      <c r="R8" s="67" t="s">
        <v>144</v>
      </c>
      <c r="S8" s="67" t="s">
        <v>145</v>
      </c>
      <c r="T8" s="67" t="s">
        <v>146</v>
      </c>
      <c r="U8" s="68" t="s">
        <v>147</v>
      </c>
      <c r="V8" s="68">
        <v>76478</v>
      </c>
      <c r="W8" s="67" t="s">
        <v>148</v>
      </c>
      <c r="X8" s="69" t="s">
        <v>149</v>
      </c>
      <c r="Y8" s="68">
        <v>715</v>
      </c>
      <c r="Z8" s="68" t="s">
        <v>147</v>
      </c>
      <c r="AA8" s="68" t="s">
        <v>147</v>
      </c>
      <c r="AB8" s="68">
        <v>28</v>
      </c>
      <c r="AC8" s="68" t="s">
        <v>147</v>
      </c>
      <c r="AD8" s="68">
        <v>743</v>
      </c>
      <c r="AE8" s="68">
        <v>715</v>
      </c>
      <c r="AF8" s="68" t="s">
        <v>147</v>
      </c>
      <c r="AG8" s="68">
        <v>715</v>
      </c>
      <c r="AH8" s="70" t="s">
        <v>147</v>
      </c>
      <c r="AI8" s="70">
        <v>102.2</v>
      </c>
      <c r="AJ8" s="70">
        <v>98.6</v>
      </c>
      <c r="AK8" s="70">
        <v>98.3</v>
      </c>
      <c r="AL8" s="70">
        <v>98.7</v>
      </c>
      <c r="AM8" s="70" t="s">
        <v>147</v>
      </c>
      <c r="AN8" s="70">
        <v>101.1</v>
      </c>
      <c r="AO8" s="70">
        <v>100.3</v>
      </c>
      <c r="AP8" s="70">
        <v>99.8</v>
      </c>
      <c r="AQ8" s="70">
        <v>100.1</v>
      </c>
      <c r="AR8" s="70">
        <v>98.5</v>
      </c>
      <c r="AS8" s="70" t="s">
        <v>147</v>
      </c>
      <c r="AT8" s="70">
        <v>99.7</v>
      </c>
      <c r="AU8" s="70">
        <v>96.1</v>
      </c>
      <c r="AV8" s="70">
        <v>95.6</v>
      </c>
      <c r="AW8" s="70">
        <v>96</v>
      </c>
      <c r="AX8" s="70" t="s">
        <v>147</v>
      </c>
      <c r="AY8" s="70">
        <v>94.6</v>
      </c>
      <c r="AZ8" s="70">
        <v>94.4</v>
      </c>
      <c r="BA8" s="70">
        <v>93.6</v>
      </c>
      <c r="BB8" s="70">
        <v>94</v>
      </c>
      <c r="BC8" s="70">
        <v>89.7</v>
      </c>
      <c r="BD8" s="71" t="s">
        <v>147</v>
      </c>
      <c r="BE8" s="71">
        <v>0</v>
      </c>
      <c r="BF8" s="71">
        <v>1.4</v>
      </c>
      <c r="BG8" s="71">
        <v>1.7</v>
      </c>
      <c r="BH8" s="71">
        <v>1.3</v>
      </c>
      <c r="BI8" s="71" t="s">
        <v>147</v>
      </c>
      <c r="BJ8" s="71">
        <v>37.700000000000003</v>
      </c>
      <c r="BK8" s="71">
        <v>36.799999999999997</v>
      </c>
      <c r="BL8" s="71">
        <v>33.9</v>
      </c>
      <c r="BM8" s="71">
        <v>34.9</v>
      </c>
      <c r="BN8" s="71">
        <v>64.7</v>
      </c>
      <c r="BO8" s="70" t="s">
        <v>147</v>
      </c>
      <c r="BP8" s="70">
        <v>95.6</v>
      </c>
      <c r="BQ8" s="70">
        <v>96.3</v>
      </c>
      <c r="BR8" s="70">
        <v>95.8</v>
      </c>
      <c r="BS8" s="70">
        <v>96.3</v>
      </c>
      <c r="BT8" s="70" t="s">
        <v>147</v>
      </c>
      <c r="BU8" s="70">
        <v>80.7</v>
      </c>
      <c r="BV8" s="70">
        <v>80.7</v>
      </c>
      <c r="BW8" s="70">
        <v>79.5</v>
      </c>
      <c r="BX8" s="70">
        <v>79.900000000000006</v>
      </c>
      <c r="BY8" s="70">
        <v>74.8</v>
      </c>
      <c r="BZ8" s="71" t="s">
        <v>147</v>
      </c>
      <c r="CA8" s="71">
        <v>75533</v>
      </c>
      <c r="CB8" s="71">
        <v>75360</v>
      </c>
      <c r="CC8" s="71">
        <v>77119</v>
      </c>
      <c r="CD8" s="71">
        <v>77648</v>
      </c>
      <c r="CE8" s="71" t="s">
        <v>147</v>
      </c>
      <c r="CF8" s="71">
        <v>60787</v>
      </c>
      <c r="CG8" s="71">
        <v>62913</v>
      </c>
      <c r="CH8" s="71">
        <v>64765</v>
      </c>
      <c r="CI8" s="71">
        <v>66228</v>
      </c>
      <c r="CJ8" s="70">
        <v>50718</v>
      </c>
      <c r="CK8" s="71" t="s">
        <v>147</v>
      </c>
      <c r="CL8" s="71">
        <v>18135</v>
      </c>
      <c r="CM8" s="71">
        <v>21376</v>
      </c>
      <c r="CN8" s="71">
        <v>20465</v>
      </c>
      <c r="CO8" s="71">
        <v>20671</v>
      </c>
      <c r="CP8" s="71" t="s">
        <v>147</v>
      </c>
      <c r="CQ8" s="71">
        <v>15610</v>
      </c>
      <c r="CR8" s="71">
        <v>16993</v>
      </c>
      <c r="CS8" s="71">
        <v>17680</v>
      </c>
      <c r="CT8" s="71">
        <v>18393</v>
      </c>
      <c r="CU8" s="70">
        <v>14202</v>
      </c>
      <c r="CV8" s="71" t="s">
        <v>147</v>
      </c>
      <c r="CW8" s="71">
        <v>41.2</v>
      </c>
      <c r="CX8" s="71">
        <v>40.799999999999997</v>
      </c>
      <c r="CY8" s="71">
        <v>42.3</v>
      </c>
      <c r="CZ8" s="71">
        <v>42.7</v>
      </c>
      <c r="DA8" s="71" t="s">
        <v>147</v>
      </c>
      <c r="DB8" s="71">
        <v>48.7</v>
      </c>
      <c r="DC8" s="71">
        <v>48.5</v>
      </c>
      <c r="DD8" s="71">
        <v>49.2</v>
      </c>
      <c r="DE8" s="71">
        <v>48.7</v>
      </c>
      <c r="DF8" s="71">
        <v>55</v>
      </c>
      <c r="DG8" s="71" t="s">
        <v>147</v>
      </c>
      <c r="DH8" s="71">
        <v>31.5</v>
      </c>
      <c r="DI8" s="71">
        <v>34.9</v>
      </c>
      <c r="DJ8" s="71">
        <v>34</v>
      </c>
      <c r="DK8" s="71">
        <v>32.9</v>
      </c>
      <c r="DL8" s="71" t="s">
        <v>147</v>
      </c>
      <c r="DM8" s="71">
        <v>26.3</v>
      </c>
      <c r="DN8" s="71">
        <v>27.5</v>
      </c>
      <c r="DO8" s="71">
        <v>27.4</v>
      </c>
      <c r="DP8" s="71">
        <v>27.8</v>
      </c>
      <c r="DQ8" s="71">
        <v>24.3</v>
      </c>
      <c r="DR8" s="70" t="s">
        <v>147</v>
      </c>
      <c r="DS8" s="70">
        <v>7.9</v>
      </c>
      <c r="DT8" s="70">
        <v>15.5</v>
      </c>
      <c r="DU8" s="70">
        <v>22.1</v>
      </c>
      <c r="DV8" s="70">
        <v>29.3</v>
      </c>
      <c r="DW8" s="70" t="s">
        <v>147</v>
      </c>
      <c r="DX8" s="70">
        <v>50.7</v>
      </c>
      <c r="DY8" s="70">
        <v>51.3</v>
      </c>
      <c r="DZ8" s="70">
        <v>51.2</v>
      </c>
      <c r="EA8" s="70">
        <v>52</v>
      </c>
      <c r="EB8" s="70">
        <v>51.6</v>
      </c>
      <c r="EC8" s="70" t="s">
        <v>147</v>
      </c>
      <c r="ED8" s="70">
        <v>13.1</v>
      </c>
      <c r="EE8" s="70">
        <v>25.9</v>
      </c>
      <c r="EF8" s="70">
        <v>33.799999999999997</v>
      </c>
      <c r="EG8" s="70">
        <v>45</v>
      </c>
      <c r="EH8" s="70" t="s">
        <v>147</v>
      </c>
      <c r="EI8" s="70">
        <v>62.6</v>
      </c>
      <c r="EJ8" s="70">
        <v>64.099999999999994</v>
      </c>
      <c r="EK8" s="70">
        <v>64.3</v>
      </c>
      <c r="EL8" s="70">
        <v>66</v>
      </c>
      <c r="EM8" s="70">
        <v>67.599999999999994</v>
      </c>
      <c r="EN8" s="71" t="s">
        <v>147</v>
      </c>
      <c r="EO8" s="71">
        <v>32277074</v>
      </c>
      <c r="EP8" s="71">
        <v>35819553</v>
      </c>
      <c r="EQ8" s="71">
        <v>38877798</v>
      </c>
      <c r="ER8" s="71">
        <v>40350577</v>
      </c>
      <c r="ES8" s="71" t="s">
        <v>147</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2019-02-01T13:05:32Z</cp:lastPrinted>
  <dcterms:created xsi:type="dcterms:W3CDTF">2018-12-07T10:47:51Z</dcterms:created>
  <dcterms:modified xsi:type="dcterms:W3CDTF">2019-02-01T13:05:35Z</dcterms:modified>
  <cp:category/>
</cp:coreProperties>
</file>