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7広島　〇\"/>
    </mc:Choice>
  </mc:AlternateContent>
  <workbookProtection lockStructure="1"/>
  <bookViews>
    <workbookView xWindow="0" yWindow="0" windowWidth="19560" windowHeight="83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JW8" i="4" s="1"/>
  <c r="Y6" i="5"/>
  <c r="X6" i="5"/>
  <c r="W6" i="5"/>
  <c r="V6" i="5"/>
  <c r="U6" i="5"/>
  <c r="T6" i="5"/>
  <c r="FZ10" i="4" s="1"/>
  <c r="S6" i="5"/>
  <c r="R6" i="5"/>
  <c r="CN10" i="4" s="1"/>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EG12" i="4"/>
  <c r="CN12" i="4"/>
  <c r="AU12" i="4"/>
  <c r="B12" i="4"/>
  <c r="LP10" i="4"/>
  <c r="JW10" i="4"/>
  <c r="ID10" i="4"/>
  <c r="EG10" i="4"/>
  <c r="AU10" i="4"/>
  <c r="LP8" i="4"/>
  <c r="ID8" i="4"/>
  <c r="FZ8" i="4"/>
  <c r="EG8" i="4"/>
  <c r="CN8" i="4"/>
  <c r="AU8" i="4"/>
  <c r="MN54" i="4" l="1"/>
  <c r="MN32" i="4"/>
  <c r="BX54" i="4"/>
  <c r="MH78" i="4"/>
  <c r="IZ54" i="4"/>
  <c r="IZ32" i="4"/>
  <c r="HM78" i="4"/>
  <c r="FL54" i="4"/>
  <c r="FL32" i="4"/>
  <c r="CS78" i="4"/>
  <c r="BX32" i="4"/>
  <c r="C11" i="5"/>
  <c r="D11" i="5"/>
  <c r="E11" i="5"/>
  <c r="B11" i="5"/>
  <c r="KC78" i="4" l="1"/>
  <c r="HG54" i="4"/>
  <c r="HG32" i="4"/>
  <c r="KU32" i="4"/>
  <c r="FH78" i="4"/>
  <c r="DS54" i="4"/>
  <c r="DS32" i="4"/>
  <c r="KU54" i="4"/>
  <c r="AN78" i="4"/>
  <c r="AE54" i="4"/>
  <c r="AE32" i="4"/>
  <c r="KF54" i="4"/>
  <c r="KF32" i="4"/>
  <c r="JJ78" i="4"/>
  <c r="GR54" i="4"/>
  <c r="GR32" i="4"/>
  <c r="U78" i="4"/>
  <c r="P32" i="4"/>
  <c r="EO78" i="4"/>
  <c r="DD54" i="4"/>
  <c r="DD32" i="4"/>
  <c r="P54" i="4"/>
  <c r="BZ78" i="4"/>
  <c r="BI54" i="4"/>
  <c r="BI32" i="4"/>
  <c r="EW32" i="4"/>
  <c r="LY54" i="4"/>
  <c r="LY32" i="4"/>
  <c r="GT78" i="4"/>
  <c r="EW54" i="4"/>
  <c r="LO78" i="4"/>
  <c r="IK54" i="4"/>
  <c r="IK32" i="4"/>
  <c r="GA78" i="4"/>
  <c r="EH54" i="4"/>
  <c r="EH32" i="4"/>
  <c r="BG78" i="4"/>
  <c r="AT54" i="4"/>
  <c r="AT32" i="4"/>
  <c r="HV54" i="4"/>
  <c r="HV32" i="4"/>
  <c r="LJ54" i="4"/>
  <c r="LJ32" i="4"/>
  <c r="KV78" i="4"/>
</calcChain>
</file>

<file path=xl/sharedStrings.xml><?xml version="1.0" encoding="utf-8"?>
<sst xmlns="http://schemas.openxmlformats.org/spreadsheetml/2006/main" count="311" uniqueCount="170">
  <si>
    <t>経営比較分析表（平成29年度決算）</t>
    <rPh sb="8" eb="10">
      <t>ヘイセイ</t>
    </rPh>
    <rPh sb="12" eb="14">
      <t>ネンド</t>
    </rPh>
    <rPh sb="14" eb="16">
      <t>ケッサン</t>
    </rPh>
    <phoneticPr fontId="7"/>
  </si>
  <si>
    <t>法適用区分</t>
    <rPh sb="0" eb="1">
      <t>ホウ</t>
    </rPh>
    <rPh sb="1" eb="3">
      <t>テキヨウ</t>
    </rPh>
    <rPh sb="3" eb="5">
      <t>クブン</t>
    </rPh>
    <phoneticPr fontId="7"/>
  </si>
  <si>
    <t>業種名・事業名</t>
    <rPh sb="0" eb="2">
      <t>ギョウシュ</t>
    </rPh>
    <rPh sb="2" eb="3">
      <t>メイ</t>
    </rPh>
    <rPh sb="4" eb="6">
      <t>ジギョウ</t>
    </rPh>
    <rPh sb="6" eb="7">
      <t>メイ</t>
    </rPh>
    <phoneticPr fontId="7"/>
  </si>
  <si>
    <t>病院区分</t>
    <rPh sb="0" eb="2">
      <t>ビョウイン</t>
    </rPh>
    <rPh sb="2" eb="4">
      <t>クブン</t>
    </rPh>
    <phoneticPr fontId="7"/>
  </si>
  <si>
    <t>類似区分</t>
    <rPh sb="0" eb="2">
      <t>ルイジ</t>
    </rPh>
    <rPh sb="2" eb="4">
      <t>クブン</t>
    </rPh>
    <phoneticPr fontId="7"/>
  </si>
  <si>
    <t>管理者の情報</t>
    <rPh sb="0" eb="3">
      <t>カンリシャ</t>
    </rPh>
    <rPh sb="4" eb="6">
      <t>ジョウホウ</t>
    </rPh>
    <phoneticPr fontId="7"/>
  </si>
  <si>
    <t>許可病床（一般）</t>
    <rPh sb="0" eb="2">
      <t>キョカ</t>
    </rPh>
    <rPh sb="2" eb="4">
      <t>ビョウショウ</t>
    </rPh>
    <rPh sb="5" eb="7">
      <t>イッパン</t>
    </rPh>
    <phoneticPr fontId="7"/>
  </si>
  <si>
    <t>許可病床（療養）</t>
    <rPh sb="0" eb="2">
      <t>キョカ</t>
    </rPh>
    <rPh sb="2" eb="4">
      <t>ビョウショウ</t>
    </rPh>
    <rPh sb="5" eb="7">
      <t>リョウヨウ</t>
    </rPh>
    <phoneticPr fontId="7"/>
  </si>
  <si>
    <t>許可病床（結核）</t>
    <rPh sb="0" eb="2">
      <t>キョカ</t>
    </rPh>
    <rPh sb="2" eb="4">
      <t>ビョウショウ</t>
    </rPh>
    <rPh sb="5" eb="7">
      <t>ケッカク</t>
    </rPh>
    <phoneticPr fontId="7"/>
  </si>
  <si>
    <t>グラフ凡例</t>
    <rPh sb="3" eb="5">
      <t>ハンレイ</t>
    </rPh>
    <phoneticPr fontId="7"/>
  </si>
  <si>
    <t>■</t>
    <phoneticPr fontId="7"/>
  </si>
  <si>
    <t>当該病院値（当該値）</t>
    <rPh sb="2" eb="4">
      <t>ビョウイン</t>
    </rPh>
    <phoneticPr fontId="7"/>
  </si>
  <si>
    <t>経営形態</t>
    <rPh sb="0" eb="2">
      <t>ケイエイ</t>
    </rPh>
    <rPh sb="2" eb="4">
      <t>ケイタイ</t>
    </rPh>
    <phoneticPr fontId="7"/>
  </si>
  <si>
    <t>診療科数</t>
    <rPh sb="0" eb="3">
      <t>シンリョウカ</t>
    </rPh>
    <rPh sb="3" eb="4">
      <t>スウ</t>
    </rPh>
    <phoneticPr fontId="7"/>
  </si>
  <si>
    <t>DPC対象病院</t>
    <rPh sb="3" eb="5">
      <t>タイショウ</t>
    </rPh>
    <rPh sb="5" eb="7">
      <t>ビョウイン</t>
    </rPh>
    <phoneticPr fontId="7"/>
  </si>
  <si>
    <t>特殊診療機能　※１</t>
    <rPh sb="0" eb="2">
      <t>トクシュ</t>
    </rPh>
    <rPh sb="2" eb="4">
      <t>シンリョウ</t>
    </rPh>
    <rPh sb="4" eb="6">
      <t>キノウ</t>
    </rPh>
    <phoneticPr fontId="7"/>
  </si>
  <si>
    <t>指定病院の状況　※２</t>
    <rPh sb="0" eb="2">
      <t>シテイ</t>
    </rPh>
    <rPh sb="2" eb="4">
      <t>ビョウイン</t>
    </rPh>
    <rPh sb="5" eb="7">
      <t>ジョウキョウ</t>
    </rPh>
    <phoneticPr fontId="7"/>
  </si>
  <si>
    <t>許可病床（精神）</t>
    <rPh sb="0" eb="2">
      <t>キョカ</t>
    </rPh>
    <rPh sb="2" eb="4">
      <t>ビョウショウ</t>
    </rPh>
    <rPh sb="5" eb="7">
      <t>セイシン</t>
    </rPh>
    <phoneticPr fontId="7"/>
  </si>
  <si>
    <t>許可病床（感染症）</t>
    <rPh sb="0" eb="2">
      <t>キョカ</t>
    </rPh>
    <rPh sb="2" eb="4">
      <t>ビョウショウ</t>
    </rPh>
    <rPh sb="5" eb="8">
      <t>カンセンショウ</t>
    </rPh>
    <phoneticPr fontId="7"/>
  </si>
  <si>
    <t>許可病床（合計）</t>
    <rPh sb="0" eb="2">
      <t>キョカ</t>
    </rPh>
    <rPh sb="2" eb="4">
      <t>ビョウショウ</t>
    </rPh>
    <rPh sb="5" eb="7">
      <t>ゴウケイ</t>
    </rPh>
    <phoneticPr fontId="7"/>
  </si>
  <si>
    <t>－</t>
    <phoneticPr fontId="7"/>
  </si>
  <si>
    <t>類似病院平均値（平均値）</t>
    <rPh sb="2" eb="4">
      <t>ビョウイン</t>
    </rPh>
    <phoneticPr fontId="7"/>
  </si>
  <si>
    <t>【】</t>
    <phoneticPr fontId="7"/>
  </si>
  <si>
    <t>平成29年度全国平均</t>
    <phoneticPr fontId="7"/>
  </si>
  <si>
    <t>人口（人）</t>
    <rPh sb="0" eb="2">
      <t>ジンコウ</t>
    </rPh>
    <rPh sb="3" eb="4">
      <t>ニン</t>
    </rPh>
    <phoneticPr fontId="7"/>
  </si>
  <si>
    <t>建物面積（㎡）</t>
    <rPh sb="0" eb="2">
      <t>タテモノ</t>
    </rPh>
    <rPh sb="2" eb="4">
      <t>メンセキ</t>
    </rPh>
    <phoneticPr fontId="7"/>
  </si>
  <si>
    <t>不採算地区病院</t>
    <rPh sb="0" eb="3">
      <t>フサイサン</t>
    </rPh>
    <rPh sb="3" eb="5">
      <t>チク</t>
    </rPh>
    <rPh sb="5" eb="7">
      <t>ビョウイン</t>
    </rPh>
    <phoneticPr fontId="7"/>
  </si>
  <si>
    <t>看護配置</t>
    <rPh sb="0" eb="2">
      <t>カンゴ</t>
    </rPh>
    <rPh sb="2" eb="4">
      <t>ハイチ</t>
    </rPh>
    <phoneticPr fontId="7"/>
  </si>
  <si>
    <t>稼働病床（一般）</t>
    <rPh sb="0" eb="2">
      <t>カドウ</t>
    </rPh>
    <rPh sb="2" eb="4">
      <t>ビョウショウ</t>
    </rPh>
    <rPh sb="5" eb="7">
      <t>イッパン</t>
    </rPh>
    <phoneticPr fontId="7"/>
  </si>
  <si>
    <t>稼働病床（療養）</t>
    <rPh sb="0" eb="2">
      <t>カドウ</t>
    </rPh>
    <rPh sb="2" eb="4">
      <t>ビョウショウ</t>
    </rPh>
    <rPh sb="5" eb="7">
      <t>リョウヨウ</t>
    </rPh>
    <phoneticPr fontId="7"/>
  </si>
  <si>
    <t>稼働病床（一般＋療養）</t>
    <rPh sb="0" eb="2">
      <t>カドウ</t>
    </rPh>
    <rPh sb="2" eb="4">
      <t>ビョウショウ</t>
    </rPh>
    <rPh sb="5" eb="7">
      <t>イッパン</t>
    </rPh>
    <phoneticPr fontId="7"/>
  </si>
  <si>
    <t>※１　ド…人間ドック　透…人工透析　Ｉ…ＩＣＵ・ＣＣＵ 未…ＮＩＣＵ・未熟児室　訓…運動機能訓練室　ガ…ガン（放射線）診療</t>
    <phoneticPr fontId="7"/>
  </si>
  <si>
    <t>※２　救…救急告示病院　臨…臨床研修病院　が…がん診療連携拠点病院　感…感染症指定医療機関　ヘ…へき地医療拠点病院　災…災害拠点病院　地…地域医療支援病院  特…特定機能病院　輪…病院群輪番制病院</t>
    <phoneticPr fontId="7"/>
  </si>
  <si>
    <t>Ⅰ 地域において担っている役割</t>
    <rPh sb="2" eb="4">
      <t>チイキ</t>
    </rPh>
    <rPh sb="8" eb="9">
      <t>ニナ</t>
    </rPh>
    <rPh sb="13" eb="15">
      <t>ヤクワリ</t>
    </rPh>
    <phoneticPr fontId="7"/>
  </si>
  <si>
    <t>1. 経営の健全性・効率性</t>
    <phoneticPr fontId="7"/>
  </si>
  <si>
    <t>Ⅱ 分析欄</t>
    <rPh sb="2" eb="4">
      <t>ブンセキ</t>
    </rPh>
    <rPh sb="4" eb="5">
      <t>ラン</t>
    </rPh>
    <phoneticPr fontId="7"/>
  </si>
  <si>
    <t>1. 経営の健全性・効率性について</t>
    <rPh sb="3" eb="5">
      <t>ケイエイ</t>
    </rPh>
    <rPh sb="6" eb="9">
      <t>ケンゼンセイ</t>
    </rPh>
    <rPh sb="10" eb="13">
      <t>コウリツセイ</t>
    </rPh>
    <phoneticPr fontId="7"/>
  </si>
  <si>
    <t>当該値</t>
    <rPh sb="0" eb="2">
      <t>トウガイ</t>
    </rPh>
    <rPh sb="2" eb="3">
      <t>チ</t>
    </rPh>
    <phoneticPr fontId="7"/>
  </si>
  <si>
    <t>平均値</t>
    <rPh sb="0" eb="2">
      <t>ヘイキン</t>
    </rPh>
    <rPh sb="2" eb="3">
      <t>チ</t>
    </rPh>
    <phoneticPr fontId="7"/>
  </si>
  <si>
    <t>「経常損益」</t>
    <phoneticPr fontId="7"/>
  </si>
  <si>
    <t>「医業損益」</t>
    <phoneticPr fontId="7"/>
  </si>
  <si>
    <t>「累積欠損」</t>
    <phoneticPr fontId="7"/>
  </si>
  <si>
    <t>「施設の効率性」</t>
    <phoneticPr fontId="7"/>
  </si>
  <si>
    <t>2. 老朽化の状況について</t>
    <phoneticPr fontId="7"/>
  </si>
  <si>
    <t>「収益の効率性①」</t>
    <phoneticPr fontId="7"/>
  </si>
  <si>
    <t>「収益の効率性②」</t>
    <phoneticPr fontId="7"/>
  </si>
  <si>
    <t>「費用の効率性①」</t>
    <phoneticPr fontId="7"/>
  </si>
  <si>
    <t>「費用の効率性②」</t>
    <phoneticPr fontId="7"/>
  </si>
  <si>
    <t>2. 老朽化の状況</t>
    <phoneticPr fontId="7"/>
  </si>
  <si>
    <t>全体総括</t>
    <phoneticPr fontId="7"/>
  </si>
  <si>
    <t>「施設全体の減価償却の状況」</t>
    <phoneticPr fontId="7"/>
  </si>
  <si>
    <t>「器械備品の減価償却の状況」</t>
    <rPh sb="1" eb="3">
      <t>キカイ</t>
    </rPh>
    <phoneticPr fontId="7"/>
  </si>
  <si>
    <t>「建設投資の状況」</t>
    <phoneticPr fontId="7"/>
  </si>
  <si>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7"/>
  </si>
  <si>
    <t>①</t>
    <phoneticPr fontId="7"/>
  </si>
  <si>
    <t>②</t>
    <phoneticPr fontId="7"/>
  </si>
  <si>
    <t>③</t>
    <phoneticPr fontId="7"/>
  </si>
  <si>
    <t>④</t>
    <phoneticPr fontId="7"/>
  </si>
  <si>
    <t>⑤</t>
    <phoneticPr fontId="7"/>
  </si>
  <si>
    <t>⑥</t>
    <phoneticPr fontId="7"/>
  </si>
  <si>
    <t>⑦</t>
    <phoneticPr fontId="7"/>
  </si>
  <si>
    <t>⑧</t>
    <phoneticPr fontId="7"/>
  </si>
  <si>
    <t>②</t>
    <phoneticPr fontId="7"/>
  </si>
  <si>
    <t>病院事業(法適)</t>
    <rPh sb="0" eb="2">
      <t>ビョウイン</t>
    </rPh>
    <rPh sb="2" eb="4">
      <t>ジギョウ</t>
    </rPh>
    <rPh sb="5" eb="6">
      <t>ホウ</t>
    </rPh>
    <rPh sb="6" eb="7">
      <t>テキ</t>
    </rPh>
    <phoneticPr fontId="7"/>
  </si>
  <si>
    <t>項番</t>
    <rPh sb="0" eb="2">
      <t>コウバン</t>
    </rPh>
    <phoneticPr fontId="7"/>
  </si>
  <si>
    <t>大項目</t>
    <rPh sb="0" eb="3">
      <t>ダイコウモク</t>
    </rPh>
    <phoneticPr fontId="7"/>
  </si>
  <si>
    <t>年度</t>
    <rPh sb="0" eb="2">
      <t>ネンド</t>
    </rPh>
    <phoneticPr fontId="13"/>
  </si>
  <si>
    <t>団体コード</t>
    <rPh sb="0" eb="2">
      <t>ダンタイ</t>
    </rPh>
    <phoneticPr fontId="13"/>
  </si>
  <si>
    <t>業務コード</t>
    <rPh sb="0" eb="2">
      <t>ギョウム</t>
    </rPh>
    <phoneticPr fontId="13"/>
  </si>
  <si>
    <t>業種コード</t>
    <rPh sb="0" eb="2">
      <t>ギョウシュ</t>
    </rPh>
    <phoneticPr fontId="13"/>
  </si>
  <si>
    <t>事業コード</t>
    <rPh sb="0" eb="2">
      <t>ジギョウ</t>
    </rPh>
    <phoneticPr fontId="13"/>
  </si>
  <si>
    <t>施設コード</t>
    <rPh sb="0" eb="2">
      <t>シセツ</t>
    </rPh>
    <phoneticPr fontId="13"/>
  </si>
  <si>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</si>
  <si>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</si>
  <si>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</si>
  <si>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</si>
  <si>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rPh sb="1" eb="3">
      <t>ケイジョウ</t>
    </rPh>
    <rPh sb="3" eb="5">
      <t>シュウシ</t>
    </rPh>
    <rPh sb="5" eb="7">
      <t>ヒリツ</t>
    </rPh>
    <phoneticPr fontId="7"/>
  </si>
  <si>
    <t>②医業収支比率(％)</t>
    <phoneticPr fontId="7"/>
  </si>
  <si>
    <t>③累積欠損金比率(％)</t>
    <phoneticPr fontId="7"/>
  </si>
  <si>
    <t>④病床利用率(％)</t>
    <phoneticPr fontId="7"/>
  </si>
  <si>
    <t>⑤入院患者１人１日当たり収益(円)</t>
    <phoneticPr fontId="7"/>
  </si>
  <si>
    <t>⑥外来患者１人１日当たり収益(円)</t>
    <phoneticPr fontId="7"/>
  </si>
  <si>
    <t>⑦職員給与費対医業収益比率(％)</t>
    <phoneticPr fontId="7"/>
  </si>
  <si>
    <t>⑧材料費対医業収益比率(％)</t>
    <phoneticPr fontId="7"/>
  </si>
  <si>
    <t>①有形固定資産減価償却率(％)</t>
    <phoneticPr fontId="7"/>
  </si>
  <si>
    <t>②機械備品減価償却率(％)</t>
    <phoneticPr fontId="7"/>
  </si>
  <si>
    <t>③１床当たり有形固定資産(円)</t>
    <phoneticPr fontId="7"/>
  </si>
  <si>
    <t>小項目</t>
    <rPh sb="0" eb="3">
      <t>ショウコウモク</t>
    </rPh>
    <phoneticPr fontId="7"/>
  </si>
  <si>
    <t>都道府県名称</t>
    <rPh sb="0" eb="4">
      <t>トドウフケン</t>
    </rPh>
    <phoneticPr fontId="7"/>
  </si>
  <si>
    <t>団体名称</t>
    <rPh sb="0" eb="3">
      <t>ダンタイメイ</t>
    </rPh>
    <phoneticPr fontId="7"/>
  </si>
  <si>
    <t>施設名称</t>
    <phoneticPr fontId="7"/>
  </si>
  <si>
    <t>類似区分</t>
    <phoneticPr fontId="7"/>
  </si>
  <si>
    <t>経営形態</t>
    <phoneticPr fontId="7"/>
  </si>
  <si>
    <t>診療科数</t>
    <phoneticPr fontId="7"/>
  </si>
  <si>
    <t>DPC対象病院</t>
    <phoneticPr fontId="7"/>
  </si>
  <si>
    <t>特殊診療機能</t>
    <phoneticPr fontId="7"/>
  </si>
  <si>
    <t>指定病院の状況</t>
    <phoneticPr fontId="7"/>
  </si>
  <si>
    <t>人口（人）</t>
    <phoneticPr fontId="7"/>
  </si>
  <si>
    <t>建物面積（㎡）</t>
  </si>
  <si>
    <t>不採算地区病院</t>
    <phoneticPr fontId="7"/>
  </si>
  <si>
    <t>看護配置</t>
    <phoneticPr fontId="7"/>
  </si>
  <si>
    <t>許可病床（一般）</t>
    <phoneticPr fontId="7"/>
  </si>
  <si>
    <t>許可病床（療養）</t>
    <phoneticPr fontId="7"/>
  </si>
  <si>
    <t>許可病床（結核）</t>
    <phoneticPr fontId="7"/>
  </si>
  <si>
    <t>許可病床（精神）</t>
    <phoneticPr fontId="7"/>
  </si>
  <si>
    <t>許可病床（感染症）</t>
    <phoneticPr fontId="7"/>
  </si>
  <si>
    <t>許可病床（合計）</t>
    <phoneticPr fontId="7"/>
  </si>
  <si>
    <t>稼働病床（一般）</t>
    <phoneticPr fontId="7"/>
  </si>
  <si>
    <t>稼働病床（療養）</t>
    <phoneticPr fontId="7"/>
  </si>
  <si>
    <t>稼働病床（一般＋療養）</t>
    <rPh sb="5" eb="7">
      <t>イッパン</t>
    </rPh>
    <phoneticPr fontId="7"/>
  </si>
  <si>
    <t>当該値(N-4)</t>
    <phoneticPr fontId="7"/>
  </si>
  <si>
    <t>当該値(N-3)</t>
    <phoneticPr fontId="7"/>
  </si>
  <si>
    <t>当該値(N-2)</t>
    <phoneticPr fontId="7"/>
  </si>
  <si>
    <t>当該値(N-1)</t>
    <phoneticPr fontId="7"/>
  </si>
  <si>
    <t>当該値(N)</t>
    <phoneticPr fontId="7"/>
  </si>
  <si>
    <t>平均値(N-4)</t>
  </si>
  <si>
    <t>平均値(N-3)</t>
  </si>
  <si>
    <t>平均値(N-2)</t>
  </si>
  <si>
    <t>平均値(N-1)</t>
  </si>
  <si>
    <t>平均値(N)</t>
  </si>
  <si>
    <t>全国平均</t>
  </si>
  <si>
    <t>当該値(N-4)</t>
    <phoneticPr fontId="7"/>
  </si>
  <si>
    <t>当該値(N-3)</t>
    <phoneticPr fontId="7"/>
  </si>
  <si>
    <t>当該値(N-2)</t>
    <phoneticPr fontId="7"/>
  </si>
  <si>
    <t>当該値(N-4)</t>
    <phoneticPr fontId="7"/>
  </si>
  <si>
    <t>当該値(N-3)</t>
    <phoneticPr fontId="7"/>
  </si>
  <si>
    <t>当該値(N-1)</t>
    <phoneticPr fontId="7"/>
  </si>
  <si>
    <t>当該値(N)</t>
    <phoneticPr fontId="7"/>
  </si>
  <si>
    <t>当該値(N-4)</t>
    <phoneticPr fontId="7"/>
  </si>
  <si>
    <t>当該値(N-3)</t>
    <phoneticPr fontId="7"/>
  </si>
  <si>
    <t>当該値(N-2)</t>
    <phoneticPr fontId="7"/>
  </si>
  <si>
    <t>当該値(N)</t>
    <phoneticPr fontId="7"/>
  </si>
  <si>
    <t>当該値(N-1)</t>
    <phoneticPr fontId="7"/>
  </si>
  <si>
    <t>当該値(N-3)</t>
    <phoneticPr fontId="7"/>
  </si>
  <si>
    <t>当該値(N-2)</t>
    <phoneticPr fontId="7"/>
  </si>
  <si>
    <t>当該値(N-3)</t>
    <phoneticPr fontId="7"/>
  </si>
  <si>
    <t>当該値(N-2)</t>
    <phoneticPr fontId="7"/>
  </si>
  <si>
    <t>当該値(N-1)</t>
    <phoneticPr fontId="7"/>
  </si>
  <si>
    <t>当該値(N-4)</t>
    <phoneticPr fontId="7"/>
  </si>
  <si>
    <t>当該値(N-4)</t>
    <phoneticPr fontId="7"/>
  </si>
  <si>
    <t>当該値(N)</t>
    <phoneticPr fontId="7"/>
  </si>
  <si>
    <t>当該値(N-4)</t>
    <phoneticPr fontId="7"/>
  </si>
  <si>
    <t>当該値(N-1)</t>
    <phoneticPr fontId="7"/>
  </si>
  <si>
    <t>全国平均</t>
    <rPh sb="0" eb="2">
      <t>ゼンコク</t>
    </rPh>
    <rPh sb="2" eb="4">
      <t>ヘイキン</t>
    </rPh>
    <phoneticPr fontId="7"/>
  </si>
  <si>
    <t>グラフ参照用</t>
    <rPh sb="3" eb="6">
      <t>サンショウヨウ</t>
    </rPh>
    <phoneticPr fontId="7"/>
  </si>
  <si>
    <t>表参照用</t>
    <rPh sb="0" eb="1">
      <t>ヒョウ</t>
    </rPh>
    <rPh sb="1" eb="4">
      <t>サンショウヨウ</t>
    </rPh>
    <phoneticPr fontId="7"/>
  </si>
  <si>
    <t>広島県</t>
  </si>
  <si>
    <t>地方独立行政法人広島市立病院機構</t>
  </si>
  <si>
    <t>安佐市民病院</t>
  </si>
  <si>
    <t>地方独立行政法人</t>
  </si>
  <si>
    <t>病院事業</t>
  </si>
  <si>
    <t>一般病院</t>
  </si>
  <si>
    <t>500床以上</t>
  </si>
  <si>
    <t>非設置</t>
  </si>
  <si>
    <t>直営</t>
  </si>
  <si>
    <t>-</t>
  </si>
  <si>
    <t>ド I 訓 ガ</t>
  </si>
  <si>
    <t>救 臨 が へ 災 地 輪</t>
  </si>
  <si>
    <t>非該当</t>
  </si>
  <si>
    <t>７：１</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</si>
  <si>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</si>
  <si>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</si>
  <si>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</si>
  <si>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</si>
  <si>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</si>
  <si>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年度</t>
    <rPh sb="0" eb="2">
      <t>ネンド</t>
    </rPh>
    <phoneticPr fontId="7"/>
  </si>
  <si>
    <t xml:space="preserve">　広島市だけでなく、広島二次保健医療圏の北部、備北地域、さらには、島根県の一部を支える県北西部地域等の拠点病院。県北西部地域等の救急医療体制の実態を踏まえ、実質的な三次救急医療を提供
【主な機関指定】
　臨床研修指定病院、災害拠点病院、難病医療協力病院、地域医療支援病院、地域がん診療連携拠点病院、へき地医療拠点病院
</t>
    <phoneticPr fontId="7"/>
  </si>
  <si>
    <t xml:space="preserve">１　経営の健全性・効率性について
【①経常収支比率、②医業収支比率、③累積欠損比率】
　質の高い医療を提供するため、医師・看護師などの医療スタッフの増員による体制の強化や必要な医療機器の整備を進めており、給与費や減価償却費が増加した。
　こうした支出増をふまえ、収入については病床利用率の向上や救急搬送要請に対する救急患者の受け入れの増などに取り組んだ結果、平成29年度は黒字決算となった。
【④病床利用率、⑤入院患者１人１日当たり収益、⑥外来患者１人１日当たり収益】
　各指標とも、平均値に対し、良好な数値で推移しているが、黒字を維持していくには、更なる向上を図っていく必要がある。
【⑦職員給与費対医業収益比率、⑧材料費対医業収益比率】
　広島県の北西部地域等を支える拠点病院として、高度で先進的な医療を提供していることから、抗がん剤やカテーテルなど高額な医療材料の使用が多く平均値より高くなっている。
</t>
    <rPh sb="176" eb="178">
      <t>ケッカ</t>
    </rPh>
    <rPh sb="186" eb="188">
      <t>クロジ</t>
    </rPh>
    <rPh sb="263" eb="265">
      <t>クロジ</t>
    </rPh>
    <rPh sb="266" eb="268">
      <t>イジ</t>
    </rPh>
    <phoneticPr fontId="7"/>
  </si>
  <si>
    <t xml:space="preserve">　昭和55年度に開院した当時の建物が老朽化しており、現在、平成34年の開院を目指し、建替え整備を進めている。
　このため、既存施設の設備等については、毎年、点検等により、最低限必要な箇所の補修を行っている。
</t>
    <phoneticPr fontId="7"/>
  </si>
  <si>
    <t xml:space="preserve">　29年度決算は、黒字決算となったが、「1 経営の健全性・効率性について」にも記載しているとおり、黒字を維持していくには、病床利用率、入院患者１人１日当たり収益、外来患者１人１日当たり収益等の、更なる向上を図っていく必要がある。
　このため、病床利用率の向上、診療報酬の各種加算の上位取得などを重点項目として取り組むことで、黒字経営の維持を図ることとしている。
</t>
    <rPh sb="9" eb="10">
      <t>クロ</t>
    </rPh>
    <rPh sb="22" eb="24">
      <t>ケイエイ</t>
    </rPh>
    <rPh sb="25" eb="28">
      <t>ケンゼンセイ</t>
    </rPh>
    <rPh sb="29" eb="31">
      <t>コウリツ</t>
    </rPh>
    <rPh sb="31" eb="32">
      <t>セイ</t>
    </rPh>
    <rPh sb="39" eb="41">
      <t>キサイ</t>
    </rPh>
    <rPh sb="49" eb="51">
      <t>クロジ</t>
    </rPh>
    <rPh sb="52" eb="54">
      <t>イジ</t>
    </rPh>
    <rPh sb="94" eb="95">
      <t>トウ</t>
    </rPh>
    <rPh sb="162" eb="164">
      <t>クロジ</t>
    </rPh>
    <rPh sb="164" eb="166">
      <t>ケイエイ</t>
    </rPh>
    <rPh sb="167" eb="169">
      <t>イジ</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</si>
</sst>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4">
    <xf numFmtId="0" fontId="0"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22" fillId="0" borderId="0">
      <alignment vertical="center"/>
    </xf>
    <xf numFmtId="0" fontId="13" fillId="0" borderId="0">
      <alignment vertical="center"/>
    </xf>
    <xf numFmtId="0" fontId="19" fillId="0" borderId="0"/>
    <xf numFmtId="0" fontId="2" fillId="0" borderId="0">
      <alignment vertical="center"/>
    </xf>
    <xf numFmtId="0" fontId="21" fillId="0" borderId="0"/>
    <xf numFmtId="0" fontId="23" fillId="0" borderId="0">
      <alignment vertical="center"/>
    </xf>
    <xf numFmtId="0" fontId="24" fillId="0" borderId="0"/>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0" fontId="19" fillId="0" borderId="0"/>
    <xf numFmtId="0" fontId="19" fillId="0" borderId="0"/>
    <xf numFmtId="38" fontId="20"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0" fontId="19" fillId="0" borderId="0"/>
    <xf numFmtId="0" fontId="1" fillId="0" borderId="0">
      <alignment vertical="center"/>
    </xf>
    <xf numFmtId="0" fontId="1" fillId="0" borderId="0">
      <alignment vertical="center"/>
    </xf>
  </cellStyleXfs>
  <cellXfs count="159">
    <xf numFmtId="0" fontId="0" fillId="0" borderId="0" xfId="0">
      <alignment vertical="center"/>
    </xf>
    <xf numFmtId="0" fontId="6" fillId="0" borderId="0" xfId="0" applyFont="1">
      <alignment vertical="center"/>
    </xf>
    <xf numFmtId="0" fontId="8" fillId="0" borderId="0" xfId="0" applyFont="1">
      <alignment vertical="center"/>
    </xf>
    <xf numFmtId="0" fontId="9" fillId="0" borderId="0" xfId="0" applyFont="1" applyAlignment="1">
      <alignment horizontal="center" vertical="center"/>
    </xf>
    <xf numFmtId="49" fontId="6" fillId="0" borderId="0" xfId="0" applyNumberFormat="1" applyFont="1" applyBorder="1" applyAlignment="1" applyProtection="1">
      <alignment vertical="top"/>
      <protection hidden="1"/>
    </xf>
    <xf numFmtId="0" fontId="8" fillId="0" borderId="0" xfId="0" applyFont="1" applyBorder="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9" xfId="0" applyFont="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vertical="center"/>
    </xf>
    <xf numFmtId="0" fontId="6" fillId="0" borderId="11" xfId="0" applyFont="1" applyBorder="1" applyAlignment="1">
      <alignment vertical="center"/>
    </xf>
    <xf numFmtId="0" fontId="13" fillId="0" borderId="0" xfId="0" applyFont="1" applyBorder="1" applyAlignment="1">
      <alignment vertical="top" wrapText="1"/>
    </xf>
    <xf numFmtId="0" fontId="10" fillId="0" borderId="0" xfId="0" applyFont="1" applyBorder="1" applyAlignment="1">
      <alignment shrinkToFit="1"/>
    </xf>
    <xf numFmtId="20" fontId="8" fillId="0" borderId="0" xfId="0" applyNumberFormat="1" applyFo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8" fillId="0" borderId="8" xfId="0" applyFont="1" applyBorder="1">
      <alignment vertical="center"/>
    </xf>
    <xf numFmtId="0" fontId="6" fillId="0" borderId="0" xfId="0" applyFont="1" applyBorder="1" applyAlignment="1">
      <alignment vertical="center"/>
    </xf>
    <xf numFmtId="0" fontId="8" fillId="0" borderId="9" xfId="0" applyFont="1" applyBorder="1">
      <alignment vertical="center"/>
    </xf>
    <xf numFmtId="0" fontId="13" fillId="0" borderId="0" xfId="0" applyFont="1" applyBorder="1" applyAlignment="1">
      <alignment vertical="center" shrinkToFit="1"/>
    </xf>
    <xf numFmtId="0" fontId="15" fillId="0" borderId="0" xfId="0" applyFont="1" applyBorder="1" applyAlignment="1">
      <alignment horizontal="center" vertical="center"/>
    </xf>
    <xf numFmtId="0" fontId="13" fillId="0" borderId="0"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11" xfId="0" applyFont="1" applyBorder="1">
      <alignment vertical="center"/>
    </xf>
    <xf numFmtId="38" fontId="10" fillId="0" borderId="0" xfId="1" applyNumberFormat="1" applyFont="1" applyBorder="1" applyAlignment="1">
      <alignment vertical="center"/>
    </xf>
    <xf numFmtId="0" fontId="0" fillId="0" borderId="0" xfId="0" applyBorder="1">
      <alignment vertical="center"/>
    </xf>
    <xf numFmtId="177" fontId="13"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10"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5" fillId="0" borderId="0" xfId="0" applyFont="1" applyProtection="1">
      <alignment vertical="center"/>
      <protection hidden="1"/>
    </xf>
    <xf numFmtId="0" fontId="19" fillId="0" borderId="0" xfId="0" applyFont="1">
      <alignment vertical="center"/>
    </xf>
    <xf numFmtId="0" fontId="4"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8" fillId="0" borderId="8" xfId="28" applyFont="1" applyBorder="1" applyAlignment="1" applyProtection="1">
      <alignment horizontal="left" vertical="top" wrapText="1"/>
      <protection locked="0"/>
    </xf>
    <xf numFmtId="0" fontId="8" fillId="0" borderId="0" xfId="28" applyFont="1" applyBorder="1" applyAlignment="1" applyProtection="1">
      <alignment horizontal="left" vertical="top" wrapText="1"/>
      <protection locked="0"/>
    </xf>
    <xf numFmtId="0" fontId="8" fillId="0" borderId="9" xfId="28" applyFont="1" applyBorder="1" applyAlignment="1" applyProtection="1">
      <alignment horizontal="left" vertical="top" wrapText="1"/>
      <protection locked="0"/>
    </xf>
    <xf numFmtId="0" fontId="8" fillId="0" borderId="10" xfId="28" applyFont="1" applyBorder="1" applyAlignment="1" applyProtection="1">
      <alignment horizontal="left" vertical="top" wrapText="1"/>
      <protection locked="0"/>
    </xf>
    <xf numFmtId="0" fontId="8" fillId="0" borderId="1" xfId="28" applyFont="1" applyBorder="1" applyAlignment="1" applyProtection="1">
      <alignment horizontal="left" vertical="top" wrapText="1"/>
      <protection locked="0"/>
    </xf>
    <xf numFmtId="0" fontId="8" fillId="0" borderId="11" xfId="28" applyFont="1" applyBorder="1" applyAlignment="1" applyProtection="1">
      <alignment horizontal="left" vertical="top" wrapText="1"/>
      <protection locked="0"/>
    </xf>
    <xf numFmtId="179" fontId="13" fillId="0" borderId="15" xfId="0" applyNumberFormat="1" applyFont="1" applyBorder="1" applyAlignment="1" applyProtection="1">
      <alignment horizontal="center" vertical="center" shrinkToFit="1"/>
      <protection hidden="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178" fontId="13" fillId="0" borderId="15" xfId="0" applyNumberFormat="1" applyFont="1" applyBorder="1" applyAlignment="1" applyProtection="1">
      <alignment horizontal="center" vertical="center" shrinkToFit="1"/>
      <protection hidden="1"/>
    </xf>
    <xf numFmtId="177" fontId="13" fillId="0" borderId="15" xfId="0" applyNumberFormat="1" applyFont="1" applyBorder="1" applyAlignment="1" applyProtection="1">
      <alignment horizontal="center" vertical="center" shrinkToFit="1"/>
      <protection hidden="1"/>
    </xf>
    <xf numFmtId="0" fontId="6" fillId="0" borderId="0" xfId="0" applyFont="1" applyBorder="1" applyAlignment="1">
      <alignment horizontal="center" vertical="center"/>
    </xf>
    <xf numFmtId="0" fontId="17" fillId="0" borderId="0" xfId="0" applyFont="1" applyFill="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3" fillId="0" borderId="15" xfId="0" applyFont="1" applyBorder="1" applyAlignment="1">
      <alignment horizontal="center" vertical="center" shrinkToFit="1"/>
    </xf>
    <xf numFmtId="178" fontId="13" fillId="0" borderId="12" xfId="0" applyNumberFormat="1" applyFont="1" applyBorder="1" applyAlignment="1">
      <alignment horizontal="center" vertical="center" shrinkToFit="1"/>
    </xf>
    <xf numFmtId="178" fontId="13" fillId="0" borderId="13" xfId="0" applyNumberFormat="1" applyFont="1" applyBorder="1" applyAlignment="1">
      <alignment horizontal="center" vertical="center" shrinkToFit="1"/>
    </xf>
    <xf numFmtId="178" fontId="13" fillId="0" borderId="14" xfId="0" applyNumberFormat="1" applyFont="1" applyBorder="1" applyAlignment="1">
      <alignment horizontal="center" vertical="center" shrinkToFit="1"/>
    </xf>
    <xf numFmtId="179" fontId="13" fillId="0" borderId="12" xfId="0" applyNumberFormat="1" applyFont="1" applyBorder="1" applyAlignment="1">
      <alignment horizontal="center" vertical="center" shrinkToFit="1"/>
    </xf>
    <xf numFmtId="179" fontId="13" fillId="0" borderId="13" xfId="0" applyNumberFormat="1" applyFont="1" applyBorder="1" applyAlignment="1">
      <alignment horizontal="center" vertical="center" shrinkToFit="1"/>
    </xf>
    <xf numFmtId="179" fontId="13" fillId="0" borderId="14" xfId="0" applyNumberFormat="1" applyFont="1" applyBorder="1" applyAlignment="1">
      <alignment horizontal="center" vertical="center"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177" fontId="13" fillId="0" borderId="12" xfId="0" applyNumberFormat="1" applyFont="1" applyBorder="1" applyAlignment="1">
      <alignment horizontal="center" vertical="center" shrinkToFit="1"/>
    </xf>
    <xf numFmtId="177" fontId="13" fillId="0" borderId="13" xfId="0" applyNumberFormat="1" applyFont="1" applyBorder="1" applyAlignment="1">
      <alignment horizontal="center" vertical="center" shrinkToFit="1"/>
    </xf>
    <xf numFmtId="177" fontId="13" fillId="0" borderId="14" xfId="0" applyNumberFormat="1" applyFont="1" applyBorder="1" applyAlignment="1">
      <alignment horizontal="center" vertical="center" shrinkToFit="1"/>
    </xf>
    <xf numFmtId="0" fontId="8" fillId="0" borderId="8" xfId="27" applyFont="1" applyBorder="1" applyAlignment="1" applyProtection="1">
      <alignment horizontal="left" vertical="top" wrapText="1"/>
      <protection locked="0"/>
    </xf>
    <xf numFmtId="0" fontId="8" fillId="0" borderId="0" xfId="27" applyFont="1" applyBorder="1" applyAlignment="1" applyProtection="1">
      <alignment horizontal="left" vertical="top" wrapText="1"/>
      <protection locked="0"/>
    </xf>
    <xf numFmtId="0" fontId="8" fillId="0" borderId="9" xfId="27" applyFont="1" applyBorder="1" applyAlignment="1" applyProtection="1">
      <alignment horizontal="left" vertical="top" wrapText="1"/>
      <protection locked="0"/>
    </xf>
    <xf numFmtId="0" fontId="8" fillId="0" borderId="10" xfId="27" applyFont="1" applyBorder="1" applyAlignment="1" applyProtection="1">
      <alignment horizontal="left" vertical="top" wrapText="1"/>
      <protection locked="0"/>
    </xf>
    <xf numFmtId="0" fontId="8" fillId="0" borderId="1" xfId="27" applyFont="1" applyBorder="1" applyAlignment="1" applyProtection="1">
      <alignment horizontal="left" vertical="top" wrapText="1"/>
      <protection locked="0"/>
    </xf>
    <xf numFmtId="0" fontId="8" fillId="0" borderId="11" xfId="27" applyFont="1" applyBorder="1" applyAlignment="1" applyProtection="1">
      <alignment horizontal="left" vertical="top" wrapText="1"/>
      <protection locked="0"/>
    </xf>
    <xf numFmtId="0" fontId="10" fillId="0" borderId="0" xfId="0" applyFont="1" applyBorder="1" applyAlignment="1">
      <alignment horizontal="left" shrinkToFit="1"/>
    </xf>
    <xf numFmtId="0" fontId="10" fillId="0" borderId="1" xfId="0" applyFont="1" applyBorder="1" applyAlignment="1">
      <alignment horizontal="left" shrinkToFit="1"/>
    </xf>
    <xf numFmtId="0" fontId="8" fillId="0" borderId="8"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9"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1" xfId="20" applyFont="1" applyBorder="1" applyAlignment="1" applyProtection="1">
      <alignment horizontal="left" vertical="top" wrapText="1"/>
      <protection locked="0"/>
    </xf>
    <xf numFmtId="176" fontId="8" fillId="0" borderId="2" xfId="0" applyNumberFormat="1" applyFont="1" applyBorder="1" applyAlignment="1" applyProtection="1">
      <alignment horizontal="center" vertical="center" shrinkToFit="1"/>
      <protection hidden="1"/>
    </xf>
    <xf numFmtId="176" fontId="8" fillId="0" borderId="3" xfId="0" applyNumberFormat="1" applyFont="1" applyBorder="1" applyAlignment="1" applyProtection="1">
      <alignment horizontal="center" vertical="center" shrinkToFit="1"/>
      <protection hidden="1"/>
    </xf>
    <xf numFmtId="176" fontId="8" fillId="0" borderId="4" xfId="0" applyNumberFormat="1" applyFont="1" applyBorder="1" applyAlignment="1" applyProtection="1">
      <alignment horizontal="center" vertical="center" shrinkToFit="1"/>
      <protection hidden="1"/>
    </xf>
    <xf numFmtId="0" fontId="8" fillId="0" borderId="0" xfId="0" applyFont="1" applyBorder="1" applyAlignment="1">
      <alignment vertical="center" shrinkToFit="1"/>
    </xf>
    <xf numFmtId="0" fontId="8" fillId="0" borderId="2" xfId="0" applyNumberFormat="1" applyFont="1" applyBorder="1" applyAlignment="1" applyProtection="1">
      <alignment horizontal="center" vertical="center" shrinkToFit="1"/>
      <protection hidden="1"/>
    </xf>
    <xf numFmtId="0" fontId="8" fillId="0" borderId="3" xfId="0" applyNumberFormat="1" applyFont="1" applyBorder="1" applyAlignment="1" applyProtection="1">
      <alignment horizontal="center" vertical="center" shrinkToFit="1"/>
      <protection hidden="1"/>
    </xf>
    <xf numFmtId="0" fontId="8" fillId="0" borderId="4" xfId="0" applyNumberFormat="1" applyFont="1" applyBorder="1" applyAlignment="1" applyProtection="1">
      <alignment horizontal="center" vertical="center" shrinkToFit="1"/>
      <protection hidden="1"/>
    </xf>
    <xf numFmtId="0" fontId="8" fillId="0" borderId="5" xfId="3" applyFont="1" applyBorder="1" applyAlignment="1" applyProtection="1">
      <alignment horizontal="left" vertical="top" wrapText="1"/>
      <protection locked="0"/>
    </xf>
    <xf numFmtId="0" fontId="8" fillId="0" borderId="6" xfId="3" applyFont="1" applyBorder="1" applyAlignment="1" applyProtection="1">
      <alignment horizontal="left" vertical="top" wrapText="1"/>
      <protection locked="0"/>
    </xf>
    <xf numFmtId="0" fontId="8" fillId="0" borderId="7" xfId="3" applyFont="1" applyBorder="1" applyAlignment="1" applyProtection="1">
      <alignment horizontal="left" vertical="top" wrapText="1"/>
      <protection locked="0"/>
    </xf>
    <xf numFmtId="0" fontId="8" fillId="0" borderId="8" xfId="3" applyFont="1" applyBorder="1" applyAlignment="1" applyProtection="1">
      <alignment horizontal="left" vertical="top" wrapText="1"/>
      <protection locked="0"/>
    </xf>
    <xf numFmtId="0" fontId="8" fillId="0" borderId="0" xfId="3" applyFont="1" applyBorder="1" applyAlignment="1" applyProtection="1">
      <alignment horizontal="left" vertical="top" wrapText="1"/>
      <protection locked="0"/>
    </xf>
    <xf numFmtId="0" fontId="8" fillId="0" borderId="9" xfId="3" applyFont="1" applyBorder="1" applyAlignment="1" applyProtection="1">
      <alignment horizontal="left" vertical="top" wrapText="1"/>
      <protection locked="0"/>
    </xf>
    <xf numFmtId="0" fontId="8" fillId="0" borderId="10" xfId="3" applyFont="1" applyBorder="1" applyAlignment="1" applyProtection="1">
      <alignment horizontal="left" vertical="top" wrapText="1"/>
      <protection locked="0"/>
    </xf>
    <xf numFmtId="0" fontId="8" fillId="0" borderId="1" xfId="3" applyFont="1" applyBorder="1" applyAlignment="1" applyProtection="1">
      <alignment horizontal="left" vertical="top" wrapText="1"/>
      <protection locked="0"/>
    </xf>
    <xf numFmtId="0" fontId="8" fillId="0" borderId="11" xfId="3" applyFont="1" applyBorder="1" applyAlignment="1" applyProtection="1">
      <alignment horizontal="left" vertical="top"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Alignment="1">
      <alignment horizontal="center" vertical="center"/>
    </xf>
    <xf numFmtId="0" fontId="6"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4">
    <cellStyle name="桁区切り" xfId="1" builtinId="6"/>
    <cellStyle name="桁区切り 2" xfId="2"/>
    <cellStyle name="桁区切り 2 2" xfId="4"/>
    <cellStyle name="桁区切り 2 2 2" xfId="5"/>
    <cellStyle name="桁区切り 2 2 3" xfId="22"/>
    <cellStyle name="桁区切り 2 2 4" xfId="25"/>
    <cellStyle name="桁区切り 2 2 5" xfId="30"/>
    <cellStyle name="桁区切り 2 3" xfId="21"/>
    <cellStyle name="桁区切り 2 4" xfId="26"/>
    <cellStyle name="桁区切り 2 5" xfId="29"/>
    <cellStyle name="桁区切り 3" xfId="6"/>
    <cellStyle name="桁区切り 3 2" xfId="7"/>
    <cellStyle name="通貨 2" xfId="8"/>
    <cellStyle name="標準" xfId="0" builtinId="0"/>
    <cellStyle name="標準 2 2" xfId="3"/>
    <cellStyle name="標準 2 2 2" xfId="9"/>
    <cellStyle name="標準 2 2 3" xfId="24"/>
    <cellStyle name="標準 2 2 4" xfId="23"/>
    <cellStyle name="標準 2 2 5" xfId="31"/>
    <cellStyle name="標準 2 3" xfId="10"/>
    <cellStyle name="標準 2 3 2" xfId="11"/>
    <cellStyle name="標準 2 3 3" xfId="32"/>
    <cellStyle name="標準 2 4" xfId="12"/>
    <cellStyle name="標準 2 5" xfId="20"/>
    <cellStyle name="標準 2 6" xfId="27"/>
    <cellStyle name="標準 2 7" xfId="28"/>
    <cellStyle name="標準 3" xfId="13"/>
    <cellStyle name="標準 3 2" xfId="14"/>
    <cellStyle name="標準 3 3" xfId="15"/>
    <cellStyle name="標準 4" xfId="16"/>
    <cellStyle name="標準 4 2" xfId="33"/>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87.4</c:v>
                </c:pt>
                <c:pt idx="2">
                  <c:v>84</c:v>
                </c:pt>
                <c:pt idx="3">
                  <c:v>85.7</c:v>
                </c:pt>
                <c:pt idx="4">
                  <c:v>88.5</c:v>
                </c:pt>
              </c:numCache>
            </c:numRef>
          </c:val>
          <c:extLst xmlns:c16r2="http://schemas.microsoft.com/office/drawing/2015/06/chart">
            <c:ext xmlns:c16="http://schemas.microsoft.com/office/drawing/2014/chart" uri="{C3380CC4-5D6E-409C-BE32-E72D297353CC}">
              <c16:uniqueId val="{00000000-7165-4664-A02E-24960A5BE962}"/>
            </c:ext>
          </c:extLst>
        </c:ser>
        <c:dLbls>
          <c:showLegendKey val="0"/>
          <c:showVal val="0"/>
          <c:showCatName val="0"/>
          <c:showSerName val="0"/>
          <c:showPercent val="0"/>
          <c:showBubbleSize val="0"/>
        </c:dLbls>
        <c:gapWidth val="150"/>
        <c:axId val="665592928"/>
        <c:axId val="66559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7165-4664-A02E-24960A5BE962}"/>
            </c:ext>
          </c:extLst>
        </c:ser>
        <c:dLbls>
          <c:showLegendKey val="0"/>
          <c:showVal val="0"/>
          <c:showCatName val="0"/>
          <c:showSerName val="0"/>
          <c:showPercent val="0"/>
          <c:showBubbleSize val="0"/>
        </c:dLbls>
        <c:marker val="1"/>
        <c:smooth val="0"/>
        <c:axId val="665592928"/>
        <c:axId val="665592536"/>
      </c:lineChart>
      <c:dateAx>
        <c:axId val="665592928"/>
        <c:scaling>
          <c:orientation val="minMax"/>
        </c:scaling>
        <c:delete val="1"/>
        <c:axPos val="b"/>
        <c:numFmt formatCode="ge" sourceLinked="1"/>
        <c:majorTickMark val="none"/>
        <c:minorTickMark val="none"/>
        <c:tickLblPos val="none"/>
        <c:crossAx val="665592536"/>
        <c:crosses val="autoZero"/>
        <c:auto val="1"/>
        <c:lblOffset val="100"/>
        <c:baseTimeUnit val="years"/>
      </c:dateAx>
      <c:valAx>
        <c:axId val="66559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559292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19124</c:v>
                </c:pt>
                <c:pt idx="2">
                  <c:v>21089</c:v>
                </c:pt>
                <c:pt idx="3">
                  <c:v>21862</c:v>
                </c:pt>
                <c:pt idx="4">
                  <c:v>22886</c:v>
                </c:pt>
              </c:numCache>
            </c:numRef>
          </c:val>
          <c:extLst xmlns:c16r2="http://schemas.microsoft.com/office/drawing/2015/06/chart">
            <c:ext xmlns:c16="http://schemas.microsoft.com/office/drawing/2014/chart" uri="{C3380CC4-5D6E-409C-BE32-E72D297353CC}">
              <c16:uniqueId val="{00000000-AB6D-4EA4-B61F-0471E135DF28}"/>
            </c:ext>
          </c:extLst>
        </c:ser>
        <c:dLbls>
          <c:showLegendKey val="0"/>
          <c:showVal val="0"/>
          <c:showCatName val="0"/>
          <c:showSerName val="0"/>
          <c:showPercent val="0"/>
          <c:showBubbleSize val="0"/>
        </c:dLbls>
        <c:gapWidth val="150"/>
        <c:axId val="322920992"/>
        <c:axId val="3229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AB6D-4EA4-B61F-0471E135DF28}"/>
            </c:ext>
          </c:extLst>
        </c:ser>
        <c:dLbls>
          <c:showLegendKey val="0"/>
          <c:showVal val="0"/>
          <c:showCatName val="0"/>
          <c:showSerName val="0"/>
          <c:showPercent val="0"/>
          <c:showBubbleSize val="0"/>
        </c:dLbls>
        <c:marker val="1"/>
        <c:smooth val="0"/>
        <c:axId val="322920992"/>
        <c:axId val="322921384"/>
      </c:lineChart>
      <c:dateAx>
        <c:axId val="322920992"/>
        <c:scaling>
          <c:orientation val="minMax"/>
        </c:scaling>
        <c:delete val="1"/>
        <c:axPos val="b"/>
        <c:numFmt formatCode="ge" sourceLinked="1"/>
        <c:majorTickMark val="none"/>
        <c:minorTickMark val="none"/>
        <c:tickLblPos val="none"/>
        <c:crossAx val="322921384"/>
        <c:crosses val="autoZero"/>
        <c:auto val="1"/>
        <c:lblOffset val="100"/>
        <c:baseTimeUnit val="years"/>
      </c:dateAx>
      <c:valAx>
        <c:axId val="322921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92099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65181</c:v>
                </c:pt>
                <c:pt idx="2">
                  <c:v>67243</c:v>
                </c:pt>
                <c:pt idx="3">
                  <c:v>68209</c:v>
                </c:pt>
                <c:pt idx="4">
                  <c:v>69143</c:v>
                </c:pt>
              </c:numCache>
            </c:numRef>
          </c:val>
          <c:extLst xmlns:c16r2="http://schemas.microsoft.com/office/drawing/2015/06/chart">
            <c:ext xmlns:c16="http://schemas.microsoft.com/office/drawing/2014/chart" uri="{C3380CC4-5D6E-409C-BE32-E72D297353CC}">
              <c16:uniqueId val="{00000000-18D6-4CBA-9F0F-CE28FF61FCAD}"/>
            </c:ext>
          </c:extLst>
        </c:ser>
        <c:dLbls>
          <c:showLegendKey val="0"/>
          <c:showVal val="0"/>
          <c:showCatName val="0"/>
          <c:showSerName val="0"/>
          <c:showPercent val="0"/>
          <c:showBubbleSize val="0"/>
        </c:dLbls>
        <c:gapWidth val="150"/>
        <c:axId val="368013216"/>
        <c:axId val="3680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18D6-4CBA-9F0F-CE28FF61FCAD}"/>
            </c:ext>
          </c:extLst>
        </c:ser>
        <c:dLbls>
          <c:showLegendKey val="0"/>
          <c:showVal val="0"/>
          <c:showCatName val="0"/>
          <c:showSerName val="0"/>
          <c:showPercent val="0"/>
          <c:showBubbleSize val="0"/>
        </c:dLbls>
        <c:marker val="1"/>
        <c:smooth val="0"/>
        <c:axId val="368013216"/>
        <c:axId val="368013608"/>
      </c:lineChart>
      <c:dateAx>
        <c:axId val="368013216"/>
        <c:scaling>
          <c:orientation val="minMax"/>
        </c:scaling>
        <c:delete val="1"/>
        <c:axPos val="b"/>
        <c:numFmt formatCode="ge" sourceLinked="1"/>
        <c:majorTickMark val="none"/>
        <c:minorTickMark val="none"/>
        <c:tickLblPos val="none"/>
        <c:crossAx val="368013608"/>
        <c:crosses val="autoZero"/>
        <c:auto val="1"/>
        <c:lblOffset val="100"/>
        <c:baseTimeUnit val="years"/>
      </c:dateAx>
      <c:valAx>
        <c:axId val="36801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01321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0</c:v>
                </c:pt>
                <c:pt idx="2">
                  <c:v>0</c:v>
                </c:pt>
                <c:pt idx="3">
                  <c:v>2.2000000000000002</c:v>
                </c:pt>
                <c:pt idx="4">
                  <c:v>0</c:v>
                </c:pt>
              </c:numCache>
            </c:numRef>
          </c:val>
          <c:extLst xmlns:c16r2="http://schemas.microsoft.com/office/drawing/2015/06/chart">
            <c:ext xmlns:c16="http://schemas.microsoft.com/office/drawing/2014/chart" uri="{C3380CC4-5D6E-409C-BE32-E72D297353CC}">
              <c16:uniqueId val="{00000000-C316-4E24-9FFF-D419B1D7277B}"/>
            </c:ext>
          </c:extLst>
        </c:ser>
        <c:dLbls>
          <c:showLegendKey val="0"/>
          <c:showVal val="0"/>
          <c:showCatName val="0"/>
          <c:showSerName val="0"/>
          <c:showPercent val="0"/>
          <c:showBubbleSize val="0"/>
        </c:dLbls>
        <c:gapWidth val="150"/>
        <c:axId val="751829088"/>
        <c:axId val="75182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C316-4E24-9FFF-D419B1D7277B}"/>
            </c:ext>
          </c:extLst>
        </c:ser>
        <c:dLbls>
          <c:showLegendKey val="0"/>
          <c:showVal val="0"/>
          <c:showCatName val="0"/>
          <c:showSerName val="0"/>
          <c:showPercent val="0"/>
          <c:showBubbleSize val="0"/>
        </c:dLbls>
        <c:marker val="1"/>
        <c:smooth val="0"/>
        <c:axId val="751829088"/>
        <c:axId val="751829480"/>
      </c:lineChart>
      <c:dateAx>
        <c:axId val="751829088"/>
        <c:scaling>
          <c:orientation val="minMax"/>
        </c:scaling>
        <c:delete val="1"/>
        <c:axPos val="b"/>
        <c:numFmt formatCode="ge" sourceLinked="1"/>
        <c:majorTickMark val="none"/>
        <c:minorTickMark val="none"/>
        <c:tickLblPos val="none"/>
        <c:crossAx val="751829480"/>
        <c:crosses val="autoZero"/>
        <c:auto val="1"/>
        <c:lblOffset val="100"/>
        <c:baseTimeUnit val="years"/>
      </c:dateAx>
      <c:valAx>
        <c:axId val="75182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08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99.8</c:v>
                </c:pt>
                <c:pt idx="2">
                  <c:v>95.6</c:v>
                </c:pt>
                <c:pt idx="3">
                  <c:v>93.8</c:v>
                </c:pt>
                <c:pt idx="4">
                  <c:v>96.5</c:v>
                </c:pt>
              </c:numCache>
            </c:numRef>
          </c:val>
          <c:extLst xmlns:c16r2="http://schemas.microsoft.com/office/drawing/2015/06/chart">
            <c:ext xmlns:c16="http://schemas.microsoft.com/office/drawing/2014/chart" uri="{C3380CC4-5D6E-409C-BE32-E72D297353CC}">
              <c16:uniqueId val="{00000000-679E-4D37-8333-F76CFC36ED7F}"/>
            </c:ext>
          </c:extLst>
        </c:ser>
        <c:dLbls>
          <c:showLegendKey val="0"/>
          <c:showVal val="0"/>
          <c:showCatName val="0"/>
          <c:showSerName val="0"/>
          <c:showPercent val="0"/>
          <c:showBubbleSize val="0"/>
        </c:dLbls>
        <c:gapWidth val="150"/>
        <c:axId val="751830264"/>
        <c:axId val="2160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679E-4D37-8333-F76CFC36ED7F}"/>
            </c:ext>
          </c:extLst>
        </c:ser>
        <c:dLbls>
          <c:showLegendKey val="0"/>
          <c:showVal val="0"/>
          <c:showCatName val="0"/>
          <c:showSerName val="0"/>
          <c:showPercent val="0"/>
          <c:showBubbleSize val="0"/>
        </c:dLbls>
        <c:marker val="1"/>
        <c:smooth val="0"/>
        <c:axId val="751830264"/>
        <c:axId val="216036776"/>
      </c:lineChart>
      <c:dateAx>
        <c:axId val="751830264"/>
        <c:scaling>
          <c:orientation val="minMax"/>
        </c:scaling>
        <c:delete val="1"/>
        <c:axPos val="b"/>
        <c:numFmt formatCode="ge" sourceLinked="1"/>
        <c:majorTickMark val="none"/>
        <c:minorTickMark val="none"/>
        <c:tickLblPos val="none"/>
        <c:crossAx val="216036776"/>
        <c:crosses val="autoZero"/>
        <c:auto val="1"/>
        <c:lblOffset val="100"/>
        <c:baseTimeUnit val="years"/>
      </c:dateAx>
      <c:valAx>
        <c:axId val="21603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3026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104</c:v>
                </c:pt>
                <c:pt idx="2">
                  <c:v>100</c:v>
                </c:pt>
                <c:pt idx="3">
                  <c:v>97.8</c:v>
                </c:pt>
                <c:pt idx="4">
                  <c:v>100.6</c:v>
                </c:pt>
              </c:numCache>
            </c:numRef>
          </c:val>
          <c:extLst xmlns:c16r2="http://schemas.microsoft.com/office/drawing/2015/06/chart">
            <c:ext xmlns:c16="http://schemas.microsoft.com/office/drawing/2014/chart" uri="{C3380CC4-5D6E-409C-BE32-E72D297353CC}">
              <c16:uniqueId val="{00000000-2E00-4CB6-B5FF-460DD182C524}"/>
            </c:ext>
          </c:extLst>
        </c:ser>
        <c:dLbls>
          <c:showLegendKey val="0"/>
          <c:showVal val="0"/>
          <c:showCatName val="0"/>
          <c:showSerName val="0"/>
          <c:showPercent val="0"/>
          <c:showBubbleSize val="0"/>
        </c:dLbls>
        <c:gapWidth val="150"/>
        <c:axId val="216035992"/>
        <c:axId val="21603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2E00-4CB6-B5FF-460DD182C524}"/>
            </c:ext>
          </c:extLst>
        </c:ser>
        <c:dLbls>
          <c:showLegendKey val="0"/>
          <c:showVal val="0"/>
          <c:showCatName val="0"/>
          <c:showSerName val="0"/>
          <c:showPercent val="0"/>
          <c:showBubbleSize val="0"/>
        </c:dLbls>
        <c:marker val="1"/>
        <c:smooth val="0"/>
        <c:axId val="216035992"/>
        <c:axId val="216035600"/>
      </c:lineChart>
      <c:dateAx>
        <c:axId val="216035992"/>
        <c:scaling>
          <c:orientation val="minMax"/>
        </c:scaling>
        <c:delete val="1"/>
        <c:axPos val="b"/>
        <c:numFmt formatCode="ge" sourceLinked="1"/>
        <c:majorTickMark val="none"/>
        <c:minorTickMark val="none"/>
        <c:tickLblPos val="none"/>
        <c:crossAx val="216035600"/>
        <c:crosses val="autoZero"/>
        <c:auto val="1"/>
        <c:lblOffset val="100"/>
        <c:baseTimeUnit val="years"/>
      </c:dateAx>
      <c:valAx>
        <c:axId val="21603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603599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11.4</c:v>
                </c:pt>
                <c:pt idx="2">
                  <c:v>21</c:v>
                </c:pt>
                <c:pt idx="3">
                  <c:v>33</c:v>
                </c:pt>
                <c:pt idx="4">
                  <c:v>43.5</c:v>
                </c:pt>
              </c:numCache>
            </c:numRef>
          </c:val>
          <c:extLst xmlns:c16r2="http://schemas.microsoft.com/office/drawing/2015/06/chart">
            <c:ext xmlns:c16="http://schemas.microsoft.com/office/drawing/2014/chart" uri="{C3380CC4-5D6E-409C-BE32-E72D297353CC}">
              <c16:uniqueId val="{00000000-CFFF-47B6-A3BD-B046E386AAD5}"/>
            </c:ext>
          </c:extLst>
        </c:ser>
        <c:dLbls>
          <c:showLegendKey val="0"/>
          <c:showVal val="0"/>
          <c:showCatName val="0"/>
          <c:showSerName val="0"/>
          <c:showPercent val="0"/>
          <c:showBubbleSize val="0"/>
        </c:dLbls>
        <c:gapWidth val="150"/>
        <c:axId val="728169264"/>
        <c:axId val="72816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CFFF-47B6-A3BD-B046E386AAD5}"/>
            </c:ext>
          </c:extLst>
        </c:ser>
        <c:dLbls>
          <c:showLegendKey val="0"/>
          <c:showVal val="0"/>
          <c:showCatName val="0"/>
          <c:showSerName val="0"/>
          <c:showPercent val="0"/>
          <c:showBubbleSize val="0"/>
        </c:dLbls>
        <c:marker val="1"/>
        <c:smooth val="0"/>
        <c:axId val="728169264"/>
        <c:axId val="728169656"/>
      </c:lineChart>
      <c:dateAx>
        <c:axId val="728169264"/>
        <c:scaling>
          <c:orientation val="minMax"/>
        </c:scaling>
        <c:delete val="1"/>
        <c:axPos val="b"/>
        <c:numFmt formatCode="ge" sourceLinked="1"/>
        <c:majorTickMark val="none"/>
        <c:minorTickMark val="none"/>
        <c:tickLblPos val="none"/>
        <c:crossAx val="728169656"/>
        <c:crosses val="autoZero"/>
        <c:auto val="1"/>
        <c:lblOffset val="100"/>
        <c:baseTimeUnit val="years"/>
      </c:dateAx>
      <c:valAx>
        <c:axId val="72816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16926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15.9</c:v>
                </c:pt>
                <c:pt idx="2">
                  <c:v>24.6</c:v>
                </c:pt>
                <c:pt idx="3">
                  <c:v>39.6</c:v>
                </c:pt>
                <c:pt idx="4">
                  <c:v>52.1</c:v>
                </c:pt>
              </c:numCache>
            </c:numRef>
          </c:val>
          <c:extLst xmlns:c16r2="http://schemas.microsoft.com/office/drawing/2015/06/chart">
            <c:ext xmlns:c16="http://schemas.microsoft.com/office/drawing/2014/chart" uri="{C3380CC4-5D6E-409C-BE32-E72D297353CC}">
              <c16:uniqueId val="{00000000-965D-43EF-B0F5-F7D45A842789}"/>
            </c:ext>
          </c:extLst>
        </c:ser>
        <c:dLbls>
          <c:showLegendKey val="0"/>
          <c:showVal val="0"/>
          <c:showCatName val="0"/>
          <c:showSerName val="0"/>
          <c:showPercent val="0"/>
          <c:showBubbleSize val="0"/>
        </c:dLbls>
        <c:gapWidth val="150"/>
        <c:axId val="671793184"/>
        <c:axId val="67179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965D-43EF-B0F5-F7D45A842789}"/>
            </c:ext>
          </c:extLst>
        </c:ser>
        <c:dLbls>
          <c:showLegendKey val="0"/>
          <c:showVal val="0"/>
          <c:showCatName val="0"/>
          <c:showSerName val="0"/>
          <c:showPercent val="0"/>
          <c:showBubbleSize val="0"/>
        </c:dLbls>
        <c:marker val="1"/>
        <c:smooth val="0"/>
        <c:axId val="671793184"/>
        <c:axId val="671793576"/>
      </c:lineChart>
      <c:dateAx>
        <c:axId val="671793184"/>
        <c:scaling>
          <c:orientation val="minMax"/>
        </c:scaling>
        <c:delete val="1"/>
        <c:axPos val="b"/>
        <c:numFmt formatCode="ge" sourceLinked="1"/>
        <c:majorTickMark val="none"/>
        <c:minorTickMark val="none"/>
        <c:tickLblPos val="none"/>
        <c:crossAx val="671793576"/>
        <c:crosses val="autoZero"/>
        <c:auto val="1"/>
        <c:lblOffset val="100"/>
        <c:baseTimeUnit val="years"/>
      </c:dateAx>
      <c:valAx>
        <c:axId val="67179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79318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14032378</c:v>
                </c:pt>
                <c:pt idx="2">
                  <c:v>17122235</c:v>
                </c:pt>
                <c:pt idx="3">
                  <c:v>17551455</c:v>
                </c:pt>
                <c:pt idx="4">
                  <c:v>18385444</c:v>
                </c:pt>
              </c:numCache>
            </c:numRef>
          </c:val>
          <c:extLst xmlns:c16r2="http://schemas.microsoft.com/office/drawing/2015/06/chart">
            <c:ext xmlns:c16="http://schemas.microsoft.com/office/drawing/2014/chart" uri="{C3380CC4-5D6E-409C-BE32-E72D297353CC}">
              <c16:uniqueId val="{00000000-D38A-433E-AAC2-86D3AFE8012A}"/>
            </c:ext>
          </c:extLst>
        </c:ser>
        <c:dLbls>
          <c:showLegendKey val="0"/>
          <c:showVal val="0"/>
          <c:showCatName val="0"/>
          <c:showSerName val="0"/>
          <c:showPercent val="0"/>
          <c:showBubbleSize val="0"/>
        </c:dLbls>
        <c:gapWidth val="150"/>
        <c:axId val="728168480"/>
        <c:axId val="67179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D38A-433E-AAC2-86D3AFE8012A}"/>
            </c:ext>
          </c:extLst>
        </c:ser>
        <c:dLbls>
          <c:showLegendKey val="0"/>
          <c:showVal val="0"/>
          <c:showCatName val="0"/>
          <c:showSerName val="0"/>
          <c:showPercent val="0"/>
          <c:showBubbleSize val="0"/>
        </c:dLbls>
        <c:marker val="1"/>
        <c:smooth val="0"/>
        <c:axId val="728168480"/>
        <c:axId val="671794360"/>
      </c:lineChart>
      <c:dateAx>
        <c:axId val="728168480"/>
        <c:scaling>
          <c:orientation val="minMax"/>
        </c:scaling>
        <c:delete val="1"/>
        <c:axPos val="b"/>
        <c:numFmt formatCode="ge" sourceLinked="1"/>
        <c:majorTickMark val="none"/>
        <c:minorTickMark val="none"/>
        <c:tickLblPos val="none"/>
        <c:crossAx val="671794360"/>
        <c:crosses val="autoZero"/>
        <c:auto val="1"/>
        <c:lblOffset val="100"/>
        <c:baseTimeUnit val="years"/>
      </c:dateAx>
      <c:valAx>
        <c:axId val="671794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6848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26.8</c:v>
                </c:pt>
                <c:pt idx="2">
                  <c:v>29.7</c:v>
                </c:pt>
                <c:pt idx="3">
                  <c:v>29.3</c:v>
                </c:pt>
                <c:pt idx="4">
                  <c:v>28.7</c:v>
                </c:pt>
              </c:numCache>
            </c:numRef>
          </c:val>
          <c:extLst xmlns:c16r2="http://schemas.microsoft.com/office/drawing/2015/06/chart">
            <c:ext xmlns:c16="http://schemas.microsoft.com/office/drawing/2014/chart" uri="{C3380CC4-5D6E-409C-BE32-E72D297353CC}">
              <c16:uniqueId val="{00000000-0F12-4F43-90B8-82FB8E705745}"/>
            </c:ext>
          </c:extLst>
        </c:ser>
        <c:dLbls>
          <c:showLegendKey val="0"/>
          <c:showVal val="0"/>
          <c:showCatName val="0"/>
          <c:showSerName val="0"/>
          <c:showPercent val="0"/>
          <c:showBubbleSize val="0"/>
        </c:dLbls>
        <c:gapWidth val="150"/>
        <c:axId val="728168872"/>
        <c:axId val="6597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0F12-4F43-90B8-82FB8E705745}"/>
            </c:ext>
          </c:extLst>
        </c:ser>
        <c:dLbls>
          <c:showLegendKey val="0"/>
          <c:showVal val="0"/>
          <c:showCatName val="0"/>
          <c:showSerName val="0"/>
          <c:showPercent val="0"/>
          <c:showBubbleSize val="0"/>
        </c:dLbls>
        <c:marker val="1"/>
        <c:smooth val="0"/>
        <c:axId val="728168872"/>
        <c:axId val="659705416"/>
      </c:lineChart>
      <c:dateAx>
        <c:axId val="728168872"/>
        <c:scaling>
          <c:orientation val="minMax"/>
        </c:scaling>
        <c:delete val="1"/>
        <c:axPos val="b"/>
        <c:numFmt formatCode="ge" sourceLinked="1"/>
        <c:majorTickMark val="none"/>
        <c:minorTickMark val="none"/>
        <c:tickLblPos val="none"/>
        <c:crossAx val="659705416"/>
        <c:crosses val="autoZero"/>
        <c:auto val="1"/>
        <c:lblOffset val="100"/>
        <c:baseTimeUnit val="years"/>
      </c:dateAx>
      <c:valAx>
        <c:axId val="65970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16887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45.3</c:v>
                </c:pt>
                <c:pt idx="2">
                  <c:v>45.7</c:v>
                </c:pt>
                <c:pt idx="3">
                  <c:v>47.4</c:v>
                </c:pt>
                <c:pt idx="4">
                  <c:v>45.3</c:v>
                </c:pt>
              </c:numCache>
            </c:numRef>
          </c:val>
          <c:extLst xmlns:c16r2="http://schemas.microsoft.com/office/drawing/2015/06/chart">
            <c:ext xmlns:c16="http://schemas.microsoft.com/office/drawing/2014/chart" uri="{C3380CC4-5D6E-409C-BE32-E72D297353CC}">
              <c16:uniqueId val="{00000000-3865-4427-B41B-4ABA0B312303}"/>
            </c:ext>
          </c:extLst>
        </c:ser>
        <c:dLbls>
          <c:showLegendKey val="0"/>
          <c:showVal val="0"/>
          <c:showCatName val="0"/>
          <c:showSerName val="0"/>
          <c:showPercent val="0"/>
          <c:showBubbleSize val="0"/>
        </c:dLbls>
        <c:gapWidth val="150"/>
        <c:axId val="369209768"/>
        <c:axId val="32292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865-4427-B41B-4ABA0B312303}"/>
            </c:ext>
          </c:extLst>
        </c:ser>
        <c:dLbls>
          <c:showLegendKey val="0"/>
          <c:showVal val="0"/>
          <c:showCatName val="0"/>
          <c:showSerName val="0"/>
          <c:showPercent val="0"/>
          <c:showBubbleSize val="0"/>
        </c:dLbls>
        <c:marker val="1"/>
        <c:smooth val="0"/>
        <c:axId val="369209768"/>
        <c:axId val="322920208"/>
      </c:lineChart>
      <c:dateAx>
        <c:axId val="369209768"/>
        <c:scaling>
          <c:orientation val="minMax"/>
        </c:scaling>
        <c:delete val="1"/>
        <c:axPos val="b"/>
        <c:numFmt formatCode="ge" sourceLinked="1"/>
        <c:majorTickMark val="none"/>
        <c:minorTickMark val="none"/>
        <c:tickLblPos val="none"/>
        <c:crossAx val="322920208"/>
        <c:crosses val="autoZero"/>
        <c:auto val="1"/>
        <c:lblOffset val="100"/>
        <c:baseTimeUnit val="years"/>
      </c:dateAx>
      <c:valAx>
        <c:axId val="32292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20976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SheetLayoutView="70" workbookViewId="0">
      <selection activeCell="NI73" sqref="NI73"/>
    </sheetView>
  </sheetViews>
  <sheetFormatPr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広島県地方独立行政法人広島市立病院機構　安佐市民病院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28" t="str">
        <f>データ!K6</f>
        <v>地方独立行政法人</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500床以上</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24">
        <f>データ!Y6</f>
        <v>527</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24">
        <f>データ!Q6</f>
        <v>31</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I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へ 災 地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527</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0" t="s">
        <v>22</v>
      </c>
      <c r="NK10" s="141"/>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ID11" s="142" t="s">
        <v>28</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29</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30</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31518</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７：１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24">
        <f>データ!AE6</f>
        <v>527</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527</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31" t="s">
        <v>166</v>
      </c>
      <c r="NK16" s="132"/>
      <c r="NL16" s="132"/>
      <c r="NM16" s="132"/>
      <c r="NN16" s="132"/>
      <c r="NO16" s="132"/>
      <c r="NP16" s="132"/>
      <c r="NQ16" s="132"/>
      <c r="NR16" s="132"/>
      <c r="NS16" s="132"/>
      <c r="NT16" s="132"/>
      <c r="NU16" s="132"/>
      <c r="NV16" s="132"/>
      <c r="NW16" s="132"/>
      <c r="NX16" s="133"/>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34"/>
      <c r="NK17" s="135"/>
      <c r="NL17" s="135"/>
      <c r="NM17" s="135"/>
      <c r="NN17" s="135"/>
      <c r="NO17" s="135"/>
      <c r="NP17" s="135"/>
      <c r="NQ17" s="135"/>
      <c r="NR17" s="135"/>
      <c r="NS17" s="135"/>
      <c r="NT17" s="135"/>
      <c r="NU17" s="135"/>
      <c r="NV17" s="135"/>
      <c r="NW17" s="135"/>
      <c r="NX17" s="13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4"/>
      <c r="NK18" s="135"/>
      <c r="NL18" s="135"/>
      <c r="NM18" s="135"/>
      <c r="NN18" s="135"/>
      <c r="NO18" s="135"/>
      <c r="NP18" s="135"/>
      <c r="NQ18" s="135"/>
      <c r="NR18" s="135"/>
      <c r="NS18" s="135"/>
      <c r="NT18" s="135"/>
      <c r="NU18" s="135"/>
      <c r="NV18" s="135"/>
      <c r="NW18" s="135"/>
      <c r="NX18" s="13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5"/>
      <c r="NN19" s="135"/>
      <c r="NO19" s="135"/>
      <c r="NP19" s="135"/>
      <c r="NQ19" s="135"/>
      <c r="NR19" s="135"/>
      <c r="NS19" s="135"/>
      <c r="NT19" s="135"/>
      <c r="NU19" s="135"/>
      <c r="NV19" s="135"/>
      <c r="NW19" s="135"/>
      <c r="NX19" s="13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4"/>
      <c r="NK20" s="135"/>
      <c r="NL20" s="135"/>
      <c r="NM20" s="135"/>
      <c r="NN20" s="135"/>
      <c r="NO20" s="135"/>
      <c r="NP20" s="135"/>
      <c r="NQ20" s="135"/>
      <c r="NR20" s="135"/>
      <c r="NS20" s="135"/>
      <c r="NT20" s="135"/>
      <c r="NU20" s="135"/>
      <c r="NV20" s="135"/>
      <c r="NW20" s="135"/>
      <c r="NX20" s="13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4"/>
      <c r="NK21" s="135"/>
      <c r="NL21" s="135"/>
      <c r="NM21" s="135"/>
      <c r="NN21" s="135"/>
      <c r="NO21" s="135"/>
      <c r="NP21" s="135"/>
      <c r="NQ21" s="135"/>
      <c r="NR21" s="135"/>
      <c r="NS21" s="135"/>
      <c r="NT21" s="135"/>
      <c r="NU21" s="135"/>
      <c r="NV21" s="135"/>
      <c r="NW21" s="135"/>
      <c r="NX21" s="13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4"/>
      <c r="NK22" s="135"/>
      <c r="NL22" s="135"/>
      <c r="NM22" s="135"/>
      <c r="NN22" s="135"/>
      <c r="NO22" s="135"/>
      <c r="NP22" s="135"/>
      <c r="NQ22" s="135"/>
      <c r="NR22" s="135"/>
      <c r="NS22" s="135"/>
      <c r="NT22" s="135"/>
      <c r="NU22" s="135"/>
      <c r="NV22" s="135"/>
      <c r="NW22" s="135"/>
      <c r="NX22" s="13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4"/>
      <c r="NK23" s="135"/>
      <c r="NL23" s="135"/>
      <c r="NM23" s="135"/>
      <c r="NN23" s="135"/>
      <c r="NO23" s="135"/>
      <c r="NP23" s="135"/>
      <c r="NQ23" s="135"/>
      <c r="NR23" s="135"/>
      <c r="NS23" s="135"/>
      <c r="NT23" s="135"/>
      <c r="NU23" s="135"/>
      <c r="NV23" s="135"/>
      <c r="NW23" s="135"/>
      <c r="NX23" s="13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4"/>
      <c r="NK24" s="135"/>
      <c r="NL24" s="135"/>
      <c r="NM24" s="135"/>
      <c r="NN24" s="135"/>
      <c r="NO24" s="135"/>
      <c r="NP24" s="135"/>
      <c r="NQ24" s="135"/>
      <c r="NR24" s="135"/>
      <c r="NS24" s="135"/>
      <c r="NT24" s="135"/>
      <c r="NU24" s="135"/>
      <c r="NV24" s="135"/>
      <c r="NW24" s="135"/>
      <c r="NX24" s="13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7"/>
      <c r="NK25" s="138"/>
      <c r="NL25" s="138"/>
      <c r="NM25" s="138"/>
      <c r="NN25" s="138"/>
      <c r="NO25" s="138"/>
      <c r="NP25" s="138"/>
      <c r="NQ25" s="138"/>
      <c r="NR25" s="138"/>
      <c r="NS25" s="138"/>
      <c r="NT25" s="138"/>
      <c r="NU25" s="138"/>
      <c r="NV25" s="138"/>
      <c r="NW25" s="138"/>
      <c r="NX25" s="13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167</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f>データ!AI7</f>
        <v>104</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97.8</v>
      </c>
      <c r="BJ33" s="100"/>
      <c r="BK33" s="100"/>
      <c r="BL33" s="100"/>
      <c r="BM33" s="100"/>
      <c r="BN33" s="100"/>
      <c r="BO33" s="100"/>
      <c r="BP33" s="100"/>
      <c r="BQ33" s="100"/>
      <c r="BR33" s="100"/>
      <c r="BS33" s="100"/>
      <c r="BT33" s="100"/>
      <c r="BU33" s="100"/>
      <c r="BV33" s="100"/>
      <c r="BW33" s="101"/>
      <c r="BX33" s="99">
        <f>データ!AL7</f>
        <v>100.6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f>データ!AT7</f>
        <v>99.8</v>
      </c>
      <c r="DT33" s="100"/>
      <c r="DU33" s="100"/>
      <c r="DV33" s="100"/>
      <c r="DW33" s="100"/>
      <c r="DX33" s="100"/>
      <c r="DY33" s="100"/>
      <c r="DZ33" s="100"/>
      <c r="EA33" s="100"/>
      <c r="EB33" s="100"/>
      <c r="EC33" s="100"/>
      <c r="ED33" s="100"/>
      <c r="EE33" s="100"/>
      <c r="EF33" s="100"/>
      <c r="EG33" s="101"/>
      <c r="EH33" s="99">
        <f>データ!AU7</f>
        <v>95.6</v>
      </c>
      <c r="EI33" s="100"/>
      <c r="EJ33" s="100"/>
      <c r="EK33" s="100"/>
      <c r="EL33" s="100"/>
      <c r="EM33" s="100"/>
      <c r="EN33" s="100"/>
      <c r="EO33" s="100"/>
      <c r="EP33" s="100"/>
      <c r="EQ33" s="100"/>
      <c r="ER33" s="100"/>
      <c r="ES33" s="100"/>
      <c r="ET33" s="100"/>
      <c r="EU33" s="100"/>
      <c r="EV33" s="101"/>
      <c r="EW33" s="99">
        <f>データ!AV7</f>
        <v>93.8</v>
      </c>
      <c r="EX33" s="100"/>
      <c r="EY33" s="100"/>
      <c r="EZ33" s="100"/>
      <c r="FA33" s="100"/>
      <c r="FB33" s="100"/>
      <c r="FC33" s="100"/>
      <c r="FD33" s="100"/>
      <c r="FE33" s="100"/>
      <c r="FF33" s="100"/>
      <c r="FG33" s="100"/>
      <c r="FH33" s="100"/>
      <c r="FI33" s="100"/>
      <c r="FJ33" s="100"/>
      <c r="FK33" s="101"/>
      <c r="FL33" s="99">
        <f>データ!AW7</f>
        <v>96.5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2.2000000000000002</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f>データ!BP7</f>
        <v>87.4</v>
      </c>
      <c r="KV33" s="100"/>
      <c r="KW33" s="100"/>
      <c r="KX33" s="100"/>
      <c r="KY33" s="100"/>
      <c r="KZ33" s="100"/>
      <c r="LA33" s="100"/>
      <c r="LB33" s="100"/>
      <c r="LC33" s="100"/>
      <c r="LD33" s="100"/>
      <c r="LE33" s="100"/>
      <c r="LF33" s="100"/>
      <c r="LG33" s="100"/>
      <c r="LH33" s="100"/>
      <c r="LI33" s="101"/>
      <c r="LJ33" s="99">
        <f>データ!BQ7</f>
        <v>84</v>
      </c>
      <c r="LK33" s="100"/>
      <c r="LL33" s="100"/>
      <c r="LM33" s="100"/>
      <c r="LN33" s="100"/>
      <c r="LO33" s="100"/>
      <c r="LP33" s="100"/>
      <c r="LQ33" s="100"/>
      <c r="LR33" s="100"/>
      <c r="LS33" s="100"/>
      <c r="LT33" s="100"/>
      <c r="LU33" s="100"/>
      <c r="LV33" s="100"/>
      <c r="LW33" s="100"/>
      <c r="LX33" s="101"/>
      <c r="LY33" s="99">
        <f>データ!BR7</f>
        <v>85.7</v>
      </c>
      <c r="LZ33" s="100"/>
      <c r="MA33" s="100"/>
      <c r="MB33" s="100"/>
      <c r="MC33" s="100"/>
      <c r="MD33" s="100"/>
      <c r="ME33" s="100"/>
      <c r="MF33" s="100"/>
      <c r="MG33" s="100"/>
      <c r="MH33" s="100"/>
      <c r="MI33" s="100"/>
      <c r="MJ33" s="100"/>
      <c r="MK33" s="100"/>
      <c r="ML33" s="100"/>
      <c r="MM33" s="101"/>
      <c r="MN33" s="99">
        <f>データ!BS7</f>
        <v>88.5</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05.7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0" t="s">
        <v>168</v>
      </c>
      <c r="NK49" s="111"/>
      <c r="NL49" s="111"/>
      <c r="NM49" s="111"/>
      <c r="NN49" s="111"/>
      <c r="NO49" s="111"/>
      <c r="NP49" s="111"/>
      <c r="NQ49" s="111"/>
      <c r="NR49" s="111"/>
      <c r="NS49" s="111"/>
      <c r="NT49" s="111"/>
      <c r="NU49" s="111"/>
      <c r="NV49" s="111"/>
      <c r="NW49" s="111"/>
      <c r="NX49" s="11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0"/>
      <c r="NK50" s="111"/>
      <c r="NL50" s="111"/>
      <c r="NM50" s="111"/>
      <c r="NN50" s="111"/>
      <c r="NO50" s="111"/>
      <c r="NP50" s="111"/>
      <c r="NQ50" s="111"/>
      <c r="NR50" s="111"/>
      <c r="NS50" s="111"/>
      <c r="NT50" s="111"/>
      <c r="NU50" s="111"/>
      <c r="NV50" s="111"/>
      <c r="NW50" s="111"/>
      <c r="NX50" s="11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0"/>
      <c r="NK51" s="111"/>
      <c r="NL51" s="111"/>
      <c r="NM51" s="111"/>
      <c r="NN51" s="111"/>
      <c r="NO51" s="111"/>
      <c r="NP51" s="111"/>
      <c r="NQ51" s="111"/>
      <c r="NR51" s="111"/>
      <c r="NS51" s="111"/>
      <c r="NT51" s="111"/>
      <c r="NU51" s="111"/>
      <c r="NV51" s="111"/>
      <c r="NW51" s="111"/>
      <c r="NX51" s="11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0"/>
      <c r="NK52" s="111"/>
      <c r="NL52" s="111"/>
      <c r="NM52" s="111"/>
      <c r="NN52" s="111"/>
      <c r="NO52" s="111"/>
      <c r="NP52" s="111"/>
      <c r="NQ52" s="111"/>
      <c r="NR52" s="111"/>
      <c r="NS52" s="111"/>
      <c r="NT52" s="111"/>
      <c r="NU52" s="111"/>
      <c r="NV52" s="111"/>
      <c r="NW52" s="111"/>
      <c r="NX52" s="11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0"/>
      <c r="NK53" s="111"/>
      <c r="NL53" s="111"/>
      <c r="NM53" s="111"/>
      <c r="NN53" s="111"/>
      <c r="NO53" s="111"/>
      <c r="NP53" s="111"/>
      <c r="NQ53" s="111"/>
      <c r="NR53" s="111"/>
      <c r="NS53" s="111"/>
      <c r="NT53" s="111"/>
      <c r="NU53" s="111"/>
      <c r="NV53" s="111"/>
      <c r="NW53" s="111"/>
      <c r="NX53" s="112"/>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10"/>
      <c r="NK54" s="111"/>
      <c r="NL54" s="111"/>
      <c r="NM54" s="111"/>
      <c r="NN54" s="111"/>
      <c r="NO54" s="111"/>
      <c r="NP54" s="111"/>
      <c r="NQ54" s="111"/>
      <c r="NR54" s="111"/>
      <c r="NS54" s="111"/>
      <c r="NT54" s="111"/>
      <c r="NU54" s="111"/>
      <c r="NV54" s="111"/>
      <c r="NW54" s="111"/>
      <c r="NX54" s="112"/>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f>データ!CA7</f>
        <v>65181</v>
      </c>
      <c r="AF55" s="103"/>
      <c r="AG55" s="103"/>
      <c r="AH55" s="103"/>
      <c r="AI55" s="103"/>
      <c r="AJ55" s="103"/>
      <c r="AK55" s="103"/>
      <c r="AL55" s="103"/>
      <c r="AM55" s="103"/>
      <c r="AN55" s="103"/>
      <c r="AO55" s="103"/>
      <c r="AP55" s="103"/>
      <c r="AQ55" s="103"/>
      <c r="AR55" s="103"/>
      <c r="AS55" s="104"/>
      <c r="AT55" s="102">
        <f>データ!CB7</f>
        <v>67243</v>
      </c>
      <c r="AU55" s="103"/>
      <c r="AV55" s="103"/>
      <c r="AW55" s="103"/>
      <c r="AX55" s="103"/>
      <c r="AY55" s="103"/>
      <c r="AZ55" s="103"/>
      <c r="BA55" s="103"/>
      <c r="BB55" s="103"/>
      <c r="BC55" s="103"/>
      <c r="BD55" s="103"/>
      <c r="BE55" s="103"/>
      <c r="BF55" s="103"/>
      <c r="BG55" s="103"/>
      <c r="BH55" s="104"/>
      <c r="BI55" s="102">
        <f>データ!CC7</f>
        <v>68209</v>
      </c>
      <c r="BJ55" s="103"/>
      <c r="BK55" s="103"/>
      <c r="BL55" s="103"/>
      <c r="BM55" s="103"/>
      <c r="BN55" s="103"/>
      <c r="BO55" s="103"/>
      <c r="BP55" s="103"/>
      <c r="BQ55" s="103"/>
      <c r="BR55" s="103"/>
      <c r="BS55" s="103"/>
      <c r="BT55" s="103"/>
      <c r="BU55" s="103"/>
      <c r="BV55" s="103"/>
      <c r="BW55" s="104"/>
      <c r="BX55" s="102">
        <f>データ!CD7</f>
        <v>69143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19124</v>
      </c>
      <c r="DT55" s="103"/>
      <c r="DU55" s="103"/>
      <c r="DV55" s="103"/>
      <c r="DW55" s="103"/>
      <c r="DX55" s="103"/>
      <c r="DY55" s="103"/>
      <c r="DZ55" s="103"/>
      <c r="EA55" s="103"/>
      <c r="EB55" s="103"/>
      <c r="EC55" s="103"/>
      <c r="ED55" s="103"/>
      <c r="EE55" s="103"/>
      <c r="EF55" s="103"/>
      <c r="EG55" s="104"/>
      <c r="EH55" s="102">
        <f>データ!CM7</f>
        <v>21089</v>
      </c>
      <c r="EI55" s="103"/>
      <c r="EJ55" s="103"/>
      <c r="EK55" s="103"/>
      <c r="EL55" s="103"/>
      <c r="EM55" s="103"/>
      <c r="EN55" s="103"/>
      <c r="EO55" s="103"/>
      <c r="EP55" s="103"/>
      <c r="EQ55" s="103"/>
      <c r="ER55" s="103"/>
      <c r="ES55" s="103"/>
      <c r="ET55" s="103"/>
      <c r="EU55" s="103"/>
      <c r="EV55" s="104"/>
      <c r="EW55" s="102">
        <f>データ!CN7</f>
        <v>21862</v>
      </c>
      <c r="EX55" s="103"/>
      <c r="EY55" s="103"/>
      <c r="EZ55" s="103"/>
      <c r="FA55" s="103"/>
      <c r="FB55" s="103"/>
      <c r="FC55" s="103"/>
      <c r="FD55" s="103"/>
      <c r="FE55" s="103"/>
      <c r="FF55" s="103"/>
      <c r="FG55" s="103"/>
      <c r="FH55" s="103"/>
      <c r="FI55" s="103"/>
      <c r="FJ55" s="103"/>
      <c r="FK55" s="104"/>
      <c r="FL55" s="102">
        <f>データ!CO7</f>
        <v>22886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f>データ!CW7</f>
        <v>45.3</v>
      </c>
      <c r="HH55" s="100"/>
      <c r="HI55" s="100"/>
      <c r="HJ55" s="100"/>
      <c r="HK55" s="100"/>
      <c r="HL55" s="100"/>
      <c r="HM55" s="100"/>
      <c r="HN55" s="100"/>
      <c r="HO55" s="100"/>
      <c r="HP55" s="100"/>
      <c r="HQ55" s="100"/>
      <c r="HR55" s="100"/>
      <c r="HS55" s="100"/>
      <c r="HT55" s="100"/>
      <c r="HU55" s="101"/>
      <c r="HV55" s="99">
        <f>データ!CX7</f>
        <v>45.7</v>
      </c>
      <c r="HW55" s="100"/>
      <c r="HX55" s="100"/>
      <c r="HY55" s="100"/>
      <c r="HZ55" s="100"/>
      <c r="IA55" s="100"/>
      <c r="IB55" s="100"/>
      <c r="IC55" s="100"/>
      <c r="ID55" s="100"/>
      <c r="IE55" s="100"/>
      <c r="IF55" s="100"/>
      <c r="IG55" s="100"/>
      <c r="IH55" s="100"/>
      <c r="II55" s="100"/>
      <c r="IJ55" s="101"/>
      <c r="IK55" s="99">
        <f>データ!CY7</f>
        <v>47.4</v>
      </c>
      <c r="IL55" s="100"/>
      <c r="IM55" s="100"/>
      <c r="IN55" s="100"/>
      <c r="IO55" s="100"/>
      <c r="IP55" s="100"/>
      <c r="IQ55" s="100"/>
      <c r="IR55" s="100"/>
      <c r="IS55" s="100"/>
      <c r="IT55" s="100"/>
      <c r="IU55" s="100"/>
      <c r="IV55" s="100"/>
      <c r="IW55" s="100"/>
      <c r="IX55" s="100"/>
      <c r="IY55" s="101"/>
      <c r="IZ55" s="99">
        <f>データ!CZ7</f>
        <v>45.3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f>データ!DH7</f>
        <v>26.8</v>
      </c>
      <c r="KV55" s="100"/>
      <c r="KW55" s="100"/>
      <c r="KX55" s="100"/>
      <c r="KY55" s="100"/>
      <c r="KZ55" s="100"/>
      <c r="LA55" s="100"/>
      <c r="LB55" s="100"/>
      <c r="LC55" s="100"/>
      <c r="LD55" s="100"/>
      <c r="LE55" s="100"/>
      <c r="LF55" s="100"/>
      <c r="LG55" s="100"/>
      <c r="LH55" s="100"/>
      <c r="LI55" s="101"/>
      <c r="LJ55" s="99">
        <f>データ!DI7</f>
        <v>29.7</v>
      </c>
      <c r="LK55" s="100"/>
      <c r="LL55" s="100"/>
      <c r="LM55" s="100"/>
      <c r="LN55" s="100"/>
      <c r="LO55" s="100"/>
      <c r="LP55" s="100"/>
      <c r="LQ55" s="100"/>
      <c r="LR55" s="100"/>
      <c r="LS55" s="100"/>
      <c r="LT55" s="100"/>
      <c r="LU55" s="100"/>
      <c r="LV55" s="100"/>
      <c r="LW55" s="100"/>
      <c r="LX55" s="101"/>
      <c r="LY55" s="99">
        <f>データ!DJ7</f>
        <v>29.3</v>
      </c>
      <c r="LZ55" s="100"/>
      <c r="MA55" s="100"/>
      <c r="MB55" s="100"/>
      <c r="MC55" s="100"/>
      <c r="MD55" s="100"/>
      <c r="ME55" s="100"/>
      <c r="MF55" s="100"/>
      <c r="MG55" s="100"/>
      <c r="MH55" s="100"/>
      <c r="MI55" s="100"/>
      <c r="MJ55" s="100"/>
      <c r="MK55" s="100"/>
      <c r="ML55" s="100"/>
      <c r="MM55" s="101"/>
      <c r="MN55" s="99">
        <f>データ!DK7</f>
        <v>28.7</v>
      </c>
      <c r="MO55" s="100"/>
      <c r="MP55" s="100"/>
      <c r="MQ55" s="100"/>
      <c r="MR55" s="100"/>
      <c r="MS55" s="100"/>
      <c r="MT55" s="100"/>
      <c r="MU55" s="100"/>
      <c r="MV55" s="100"/>
      <c r="MW55" s="100"/>
      <c r="MX55" s="100"/>
      <c r="MY55" s="100"/>
      <c r="MZ55" s="100"/>
      <c r="NA55" s="100"/>
      <c r="NB55" s="101"/>
      <c r="NC55" s="5"/>
      <c r="ND55" s="5"/>
      <c r="NE55" s="5"/>
      <c r="NF55" s="5"/>
      <c r="NG55" s="5"/>
      <c r="NH55" s="27"/>
      <c r="NI55" s="2"/>
      <c r="NJ55" s="110"/>
      <c r="NK55" s="111"/>
      <c r="NL55" s="111"/>
      <c r="NM55" s="111"/>
      <c r="NN55" s="111"/>
      <c r="NO55" s="111"/>
      <c r="NP55" s="111"/>
      <c r="NQ55" s="111"/>
      <c r="NR55" s="111"/>
      <c r="NS55" s="111"/>
      <c r="NT55" s="111"/>
      <c r="NU55" s="111"/>
      <c r="NV55" s="111"/>
      <c r="NW55" s="111"/>
      <c r="NX55" s="112"/>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10"/>
      <c r="NK56" s="111"/>
      <c r="NL56" s="111"/>
      <c r="NM56" s="111"/>
      <c r="NN56" s="111"/>
      <c r="NO56" s="111"/>
      <c r="NP56" s="111"/>
      <c r="NQ56" s="111"/>
      <c r="NR56" s="111"/>
      <c r="NS56" s="111"/>
      <c r="NT56" s="111"/>
      <c r="NU56" s="111"/>
      <c r="NV56" s="111"/>
      <c r="NW56" s="111"/>
      <c r="NX56" s="11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0"/>
      <c r="NK57" s="111"/>
      <c r="NL57" s="111"/>
      <c r="NM57" s="111"/>
      <c r="NN57" s="111"/>
      <c r="NO57" s="111"/>
      <c r="NP57" s="111"/>
      <c r="NQ57" s="111"/>
      <c r="NR57" s="111"/>
      <c r="NS57" s="111"/>
      <c r="NT57" s="111"/>
      <c r="NU57" s="111"/>
      <c r="NV57" s="111"/>
      <c r="NW57" s="111"/>
      <c r="NX57" s="112"/>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10"/>
      <c r="NK58" s="111"/>
      <c r="NL58" s="111"/>
      <c r="NM58" s="111"/>
      <c r="NN58" s="111"/>
      <c r="NO58" s="111"/>
      <c r="NP58" s="111"/>
      <c r="NQ58" s="111"/>
      <c r="NR58" s="111"/>
      <c r="NS58" s="111"/>
      <c r="NT58" s="111"/>
      <c r="NU58" s="111"/>
      <c r="NV58" s="111"/>
      <c r="NW58" s="111"/>
      <c r="NX58" s="112"/>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10"/>
      <c r="NK59" s="111"/>
      <c r="NL59" s="111"/>
      <c r="NM59" s="111"/>
      <c r="NN59" s="111"/>
      <c r="NO59" s="111"/>
      <c r="NP59" s="111"/>
      <c r="NQ59" s="111"/>
      <c r="NR59" s="111"/>
      <c r="NS59" s="111"/>
      <c r="NT59" s="111"/>
      <c r="NU59" s="111"/>
      <c r="NV59" s="111"/>
      <c r="NW59" s="111"/>
      <c r="NX59" s="11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0"/>
      <c r="NK60" s="111"/>
      <c r="NL60" s="111"/>
      <c r="NM60" s="111"/>
      <c r="NN60" s="111"/>
      <c r="NO60" s="111"/>
      <c r="NP60" s="111"/>
      <c r="NQ60" s="111"/>
      <c r="NR60" s="111"/>
      <c r="NS60" s="111"/>
      <c r="NT60" s="111"/>
      <c r="NU60" s="111"/>
      <c r="NV60" s="111"/>
      <c r="NW60" s="111"/>
      <c r="NX60" s="11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0"/>
      <c r="NK61" s="111"/>
      <c r="NL61" s="111"/>
      <c r="NM61" s="111"/>
      <c r="NN61" s="111"/>
      <c r="NO61" s="111"/>
      <c r="NP61" s="111"/>
      <c r="NQ61" s="111"/>
      <c r="NR61" s="111"/>
      <c r="NS61" s="111"/>
      <c r="NT61" s="111"/>
      <c r="NU61" s="111"/>
      <c r="NV61" s="111"/>
      <c r="NW61" s="111"/>
      <c r="NX61" s="112"/>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10"/>
      <c r="NK62" s="111"/>
      <c r="NL62" s="111"/>
      <c r="NM62" s="111"/>
      <c r="NN62" s="111"/>
      <c r="NO62" s="111"/>
      <c r="NP62" s="111"/>
      <c r="NQ62" s="111"/>
      <c r="NR62" s="111"/>
      <c r="NS62" s="111"/>
      <c r="NT62" s="111"/>
      <c r="NU62" s="111"/>
      <c r="NV62" s="111"/>
      <c r="NW62" s="111"/>
      <c r="NX62" s="112"/>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10"/>
      <c r="NK63" s="111"/>
      <c r="NL63" s="111"/>
      <c r="NM63" s="111"/>
      <c r="NN63" s="111"/>
      <c r="NO63" s="111"/>
      <c r="NP63" s="111"/>
      <c r="NQ63" s="111"/>
      <c r="NR63" s="111"/>
      <c r="NS63" s="111"/>
      <c r="NT63" s="111"/>
      <c r="NU63" s="111"/>
      <c r="NV63" s="111"/>
      <c r="NW63" s="111"/>
      <c r="NX63" s="11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0"/>
      <c r="NK64" s="111"/>
      <c r="NL64" s="111"/>
      <c r="NM64" s="111"/>
      <c r="NN64" s="111"/>
      <c r="NO64" s="111"/>
      <c r="NP64" s="111"/>
      <c r="NQ64" s="111"/>
      <c r="NR64" s="111"/>
      <c r="NS64" s="111"/>
      <c r="NT64" s="111"/>
      <c r="NU64" s="111"/>
      <c r="NV64" s="111"/>
      <c r="NW64" s="111"/>
      <c r="NX64" s="11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78" t="s">
        <v>169</v>
      </c>
      <c r="NK68" s="79"/>
      <c r="NL68" s="79"/>
      <c r="NM68" s="79"/>
      <c r="NN68" s="79"/>
      <c r="NO68" s="79"/>
      <c r="NP68" s="79"/>
      <c r="NQ68" s="79"/>
      <c r="NR68" s="79"/>
      <c r="NS68" s="79"/>
      <c r="NT68" s="79"/>
      <c r="NU68" s="79"/>
      <c r="NV68" s="79"/>
      <c r="NW68" s="79"/>
      <c r="NX68" s="8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78"/>
      <c r="NK69" s="79"/>
      <c r="NL69" s="79"/>
      <c r="NM69" s="79"/>
      <c r="NN69" s="79"/>
      <c r="NO69" s="79"/>
      <c r="NP69" s="79"/>
      <c r="NQ69" s="79"/>
      <c r="NR69" s="79"/>
      <c r="NS69" s="79"/>
      <c r="NT69" s="79"/>
      <c r="NU69" s="79"/>
      <c r="NV69" s="79"/>
      <c r="NW69" s="79"/>
      <c r="NX69" s="8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78"/>
      <c r="NK70" s="79"/>
      <c r="NL70" s="79"/>
      <c r="NM70" s="79"/>
      <c r="NN70" s="79"/>
      <c r="NO70" s="79"/>
      <c r="NP70" s="79"/>
      <c r="NQ70" s="79"/>
      <c r="NR70" s="79"/>
      <c r="NS70" s="79"/>
      <c r="NT70" s="79"/>
      <c r="NU70" s="79"/>
      <c r="NV70" s="79"/>
      <c r="NW70" s="79"/>
      <c r="NX70" s="8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78"/>
      <c r="NK71" s="79"/>
      <c r="NL71" s="79"/>
      <c r="NM71" s="79"/>
      <c r="NN71" s="79"/>
      <c r="NO71" s="79"/>
      <c r="NP71" s="79"/>
      <c r="NQ71" s="79"/>
      <c r="NR71" s="79"/>
      <c r="NS71" s="79"/>
      <c r="NT71" s="79"/>
      <c r="NU71" s="79"/>
      <c r="NV71" s="79"/>
      <c r="NW71" s="79"/>
      <c r="NX71" s="8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78"/>
      <c r="NK72" s="79"/>
      <c r="NL72" s="79"/>
      <c r="NM72" s="79"/>
      <c r="NN72" s="79"/>
      <c r="NO72" s="79"/>
      <c r="NP72" s="79"/>
      <c r="NQ72" s="79"/>
      <c r="NR72" s="79"/>
      <c r="NS72" s="79"/>
      <c r="NT72" s="79"/>
      <c r="NU72" s="79"/>
      <c r="NV72" s="79"/>
      <c r="NW72" s="79"/>
      <c r="NX72" s="8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8"/>
      <c r="NK73" s="79"/>
      <c r="NL73" s="79"/>
      <c r="NM73" s="79"/>
      <c r="NN73" s="79"/>
      <c r="NO73" s="79"/>
      <c r="NP73" s="79"/>
      <c r="NQ73" s="79"/>
      <c r="NR73" s="79"/>
      <c r="NS73" s="79"/>
      <c r="NT73" s="79"/>
      <c r="NU73" s="79"/>
      <c r="NV73" s="79"/>
      <c r="NW73" s="79"/>
      <c r="NX73" s="8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8"/>
      <c r="NK74" s="79"/>
      <c r="NL74" s="79"/>
      <c r="NM74" s="79"/>
      <c r="NN74" s="79"/>
      <c r="NO74" s="79"/>
      <c r="NP74" s="79"/>
      <c r="NQ74" s="79"/>
      <c r="NR74" s="79"/>
      <c r="NS74" s="79"/>
      <c r="NT74" s="79"/>
      <c r="NU74" s="79"/>
      <c r="NV74" s="79"/>
      <c r="NW74" s="79"/>
      <c r="NX74" s="8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8"/>
      <c r="NK75" s="79"/>
      <c r="NL75" s="79"/>
      <c r="NM75" s="79"/>
      <c r="NN75" s="79"/>
      <c r="NO75" s="79"/>
      <c r="NP75" s="79"/>
      <c r="NQ75" s="79"/>
      <c r="NR75" s="79"/>
      <c r="NS75" s="79"/>
      <c r="NT75" s="79"/>
      <c r="NU75" s="79"/>
      <c r="NV75" s="79"/>
      <c r="NW75" s="79"/>
      <c r="NX75" s="8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8"/>
      <c r="NK76" s="79"/>
      <c r="NL76" s="79"/>
      <c r="NM76" s="79"/>
      <c r="NN76" s="79"/>
      <c r="NO76" s="79"/>
      <c r="NP76" s="79"/>
      <c r="NQ76" s="79"/>
      <c r="NR76" s="79"/>
      <c r="NS76" s="79"/>
      <c r="NT76" s="79"/>
      <c r="NU76" s="79"/>
      <c r="NV76" s="79"/>
      <c r="NW76" s="79"/>
      <c r="NX76" s="8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8"/>
      <c r="NK77" s="79"/>
      <c r="NL77" s="79"/>
      <c r="NM77" s="79"/>
      <c r="NN77" s="79"/>
      <c r="NO77" s="79"/>
      <c r="NP77" s="79"/>
      <c r="NQ77" s="79"/>
      <c r="NR77" s="79"/>
      <c r="NS77" s="79"/>
      <c r="NT77" s="79"/>
      <c r="NU77" s="79"/>
      <c r="NV77" s="79"/>
      <c r="NW77" s="79"/>
      <c r="NX77" s="80"/>
    </row>
    <row r="78" spans="1:388" ht="13.5" customHeight="1">
      <c r="A78" s="2"/>
      <c r="B78" s="25"/>
      <c r="C78" s="5"/>
      <c r="D78" s="5"/>
      <c r="E78" s="5"/>
      <c r="F78" s="5"/>
      <c r="G78" s="35"/>
      <c r="H78" s="35"/>
      <c r="I78" s="5"/>
      <c r="J78" s="28"/>
      <c r="K78" s="28"/>
      <c r="L78" s="28"/>
      <c r="M78" s="28"/>
      <c r="N78" s="28"/>
      <c r="O78" s="28"/>
      <c r="P78" s="28"/>
      <c r="Q78" s="28"/>
      <c r="R78" s="36"/>
      <c r="S78" s="36"/>
      <c r="T78" s="36"/>
      <c r="U78" s="89">
        <f>データ!$B$11</f>
        <v>41275</v>
      </c>
      <c r="V78" s="89"/>
      <c r="W78" s="89"/>
      <c r="X78" s="89"/>
      <c r="Y78" s="89"/>
      <c r="Z78" s="89"/>
      <c r="AA78" s="89"/>
      <c r="AB78" s="89"/>
      <c r="AC78" s="89"/>
      <c r="AD78" s="89"/>
      <c r="AE78" s="89"/>
      <c r="AF78" s="89"/>
      <c r="AG78" s="89"/>
      <c r="AH78" s="89"/>
      <c r="AI78" s="89"/>
      <c r="AJ78" s="89"/>
      <c r="AK78" s="89"/>
      <c r="AL78" s="89"/>
      <c r="AM78" s="89"/>
      <c r="AN78" s="89">
        <f>データ!$C$11</f>
        <v>41640</v>
      </c>
      <c r="AO78" s="89"/>
      <c r="AP78" s="89"/>
      <c r="AQ78" s="89"/>
      <c r="AR78" s="89"/>
      <c r="AS78" s="89"/>
      <c r="AT78" s="89"/>
      <c r="AU78" s="89"/>
      <c r="AV78" s="89"/>
      <c r="AW78" s="89"/>
      <c r="AX78" s="89"/>
      <c r="AY78" s="89"/>
      <c r="AZ78" s="89"/>
      <c r="BA78" s="89"/>
      <c r="BB78" s="89"/>
      <c r="BC78" s="89"/>
      <c r="BD78" s="89"/>
      <c r="BE78" s="89"/>
      <c r="BF78" s="89"/>
      <c r="BG78" s="89">
        <f>データ!$D$11</f>
        <v>42005</v>
      </c>
      <c r="BH78" s="89"/>
      <c r="BI78" s="89"/>
      <c r="BJ78" s="89"/>
      <c r="BK78" s="89"/>
      <c r="BL78" s="89"/>
      <c r="BM78" s="89"/>
      <c r="BN78" s="89"/>
      <c r="BO78" s="89"/>
      <c r="BP78" s="89"/>
      <c r="BQ78" s="89"/>
      <c r="BR78" s="89"/>
      <c r="BS78" s="89"/>
      <c r="BT78" s="89"/>
      <c r="BU78" s="89"/>
      <c r="BV78" s="89"/>
      <c r="BW78" s="89"/>
      <c r="BX78" s="89"/>
      <c r="BY78" s="89"/>
      <c r="BZ78" s="89">
        <f>データ!$E$11</f>
        <v>42370</v>
      </c>
      <c r="CA78" s="89"/>
      <c r="CB78" s="89"/>
      <c r="CC78" s="89"/>
      <c r="CD78" s="89"/>
      <c r="CE78" s="89"/>
      <c r="CF78" s="89"/>
      <c r="CG78" s="89"/>
      <c r="CH78" s="89"/>
      <c r="CI78" s="89"/>
      <c r="CJ78" s="89"/>
      <c r="CK78" s="89"/>
      <c r="CL78" s="89"/>
      <c r="CM78" s="89"/>
      <c r="CN78" s="89"/>
      <c r="CO78" s="89"/>
      <c r="CP78" s="89"/>
      <c r="CQ78" s="89"/>
      <c r="CR78" s="89"/>
      <c r="CS78" s="89">
        <f>データ!$F$11</f>
        <v>42736</v>
      </c>
      <c r="CT78" s="89"/>
      <c r="CU78" s="89"/>
      <c r="CV78" s="89"/>
      <c r="CW78" s="89"/>
      <c r="CX78" s="89"/>
      <c r="CY78" s="89"/>
      <c r="CZ78" s="89"/>
      <c r="DA78" s="89"/>
      <c r="DB78" s="89"/>
      <c r="DC78" s="89"/>
      <c r="DD78" s="89"/>
      <c r="DE78" s="89"/>
      <c r="DF78" s="89"/>
      <c r="DG78" s="89"/>
      <c r="DH78" s="89"/>
      <c r="DI78" s="89"/>
      <c r="DJ78" s="89"/>
      <c r="DK78" s="89"/>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9">
        <f>データ!$B$11</f>
        <v>41275</v>
      </c>
      <c r="EP78" s="89"/>
      <c r="EQ78" s="89"/>
      <c r="ER78" s="89"/>
      <c r="ES78" s="89"/>
      <c r="ET78" s="89"/>
      <c r="EU78" s="89"/>
      <c r="EV78" s="89"/>
      <c r="EW78" s="89"/>
      <c r="EX78" s="89"/>
      <c r="EY78" s="89"/>
      <c r="EZ78" s="89"/>
      <c r="FA78" s="89"/>
      <c r="FB78" s="89"/>
      <c r="FC78" s="89"/>
      <c r="FD78" s="89"/>
      <c r="FE78" s="89"/>
      <c r="FF78" s="89"/>
      <c r="FG78" s="89"/>
      <c r="FH78" s="89">
        <f>データ!$C$11</f>
        <v>41640</v>
      </c>
      <c r="FI78" s="89"/>
      <c r="FJ78" s="89"/>
      <c r="FK78" s="89"/>
      <c r="FL78" s="89"/>
      <c r="FM78" s="89"/>
      <c r="FN78" s="89"/>
      <c r="FO78" s="89"/>
      <c r="FP78" s="89"/>
      <c r="FQ78" s="89"/>
      <c r="FR78" s="89"/>
      <c r="FS78" s="89"/>
      <c r="FT78" s="89"/>
      <c r="FU78" s="89"/>
      <c r="FV78" s="89"/>
      <c r="FW78" s="89"/>
      <c r="FX78" s="89"/>
      <c r="FY78" s="89"/>
      <c r="FZ78" s="89"/>
      <c r="GA78" s="89">
        <f>データ!$D$11</f>
        <v>42005</v>
      </c>
      <c r="GB78" s="89"/>
      <c r="GC78" s="89"/>
      <c r="GD78" s="89"/>
      <c r="GE78" s="89"/>
      <c r="GF78" s="89"/>
      <c r="GG78" s="89"/>
      <c r="GH78" s="89"/>
      <c r="GI78" s="89"/>
      <c r="GJ78" s="89"/>
      <c r="GK78" s="89"/>
      <c r="GL78" s="89"/>
      <c r="GM78" s="89"/>
      <c r="GN78" s="89"/>
      <c r="GO78" s="89"/>
      <c r="GP78" s="89"/>
      <c r="GQ78" s="89"/>
      <c r="GR78" s="89"/>
      <c r="GS78" s="89"/>
      <c r="GT78" s="89">
        <f>データ!$E$11</f>
        <v>42370</v>
      </c>
      <c r="GU78" s="89"/>
      <c r="GV78" s="89"/>
      <c r="GW78" s="89"/>
      <c r="GX78" s="89"/>
      <c r="GY78" s="89"/>
      <c r="GZ78" s="89"/>
      <c r="HA78" s="89"/>
      <c r="HB78" s="89"/>
      <c r="HC78" s="89"/>
      <c r="HD78" s="89"/>
      <c r="HE78" s="89"/>
      <c r="HF78" s="89"/>
      <c r="HG78" s="89"/>
      <c r="HH78" s="89"/>
      <c r="HI78" s="89"/>
      <c r="HJ78" s="89"/>
      <c r="HK78" s="89"/>
      <c r="HL78" s="89"/>
      <c r="HM78" s="89">
        <f>データ!$F$11</f>
        <v>42736</v>
      </c>
      <c r="HN78" s="89"/>
      <c r="HO78" s="89"/>
      <c r="HP78" s="89"/>
      <c r="HQ78" s="89"/>
      <c r="HR78" s="89"/>
      <c r="HS78" s="89"/>
      <c r="HT78" s="89"/>
      <c r="HU78" s="89"/>
      <c r="HV78" s="89"/>
      <c r="HW78" s="89"/>
      <c r="HX78" s="89"/>
      <c r="HY78" s="89"/>
      <c r="HZ78" s="89"/>
      <c r="IA78" s="89"/>
      <c r="IB78" s="89"/>
      <c r="IC78" s="89"/>
      <c r="ID78" s="89"/>
      <c r="IE78" s="89"/>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9">
        <f>データ!$B$11</f>
        <v>41275</v>
      </c>
      <c r="JK78" s="89"/>
      <c r="JL78" s="89"/>
      <c r="JM78" s="89"/>
      <c r="JN78" s="89"/>
      <c r="JO78" s="89"/>
      <c r="JP78" s="89"/>
      <c r="JQ78" s="89"/>
      <c r="JR78" s="89"/>
      <c r="JS78" s="89"/>
      <c r="JT78" s="89"/>
      <c r="JU78" s="89"/>
      <c r="JV78" s="89"/>
      <c r="JW78" s="89"/>
      <c r="JX78" s="89"/>
      <c r="JY78" s="89"/>
      <c r="JZ78" s="89"/>
      <c r="KA78" s="89"/>
      <c r="KB78" s="89"/>
      <c r="KC78" s="89">
        <f>データ!$C$11</f>
        <v>41640</v>
      </c>
      <c r="KD78" s="89"/>
      <c r="KE78" s="89"/>
      <c r="KF78" s="89"/>
      <c r="KG78" s="89"/>
      <c r="KH78" s="89"/>
      <c r="KI78" s="89"/>
      <c r="KJ78" s="89"/>
      <c r="KK78" s="89"/>
      <c r="KL78" s="89"/>
      <c r="KM78" s="89"/>
      <c r="KN78" s="89"/>
      <c r="KO78" s="89"/>
      <c r="KP78" s="89"/>
      <c r="KQ78" s="89"/>
      <c r="KR78" s="89"/>
      <c r="KS78" s="89"/>
      <c r="KT78" s="89"/>
      <c r="KU78" s="89"/>
      <c r="KV78" s="89">
        <f>データ!$D$11</f>
        <v>42005</v>
      </c>
      <c r="KW78" s="89"/>
      <c r="KX78" s="89"/>
      <c r="KY78" s="89"/>
      <c r="KZ78" s="89"/>
      <c r="LA78" s="89"/>
      <c r="LB78" s="89"/>
      <c r="LC78" s="89"/>
      <c r="LD78" s="89"/>
      <c r="LE78" s="89"/>
      <c r="LF78" s="89"/>
      <c r="LG78" s="89"/>
      <c r="LH78" s="89"/>
      <c r="LI78" s="89"/>
      <c r="LJ78" s="89"/>
      <c r="LK78" s="89"/>
      <c r="LL78" s="89"/>
      <c r="LM78" s="89"/>
      <c r="LN78" s="89"/>
      <c r="LO78" s="89">
        <f>データ!$E$11</f>
        <v>42370</v>
      </c>
      <c r="LP78" s="89"/>
      <c r="LQ78" s="89"/>
      <c r="LR78" s="89"/>
      <c r="LS78" s="89"/>
      <c r="LT78" s="89"/>
      <c r="LU78" s="89"/>
      <c r="LV78" s="89"/>
      <c r="LW78" s="89"/>
      <c r="LX78" s="89"/>
      <c r="LY78" s="89"/>
      <c r="LZ78" s="89"/>
      <c r="MA78" s="89"/>
      <c r="MB78" s="89"/>
      <c r="MC78" s="89"/>
      <c r="MD78" s="89"/>
      <c r="ME78" s="89"/>
      <c r="MF78" s="89"/>
      <c r="MG78" s="89"/>
      <c r="MH78" s="89">
        <f>データ!$F$11</f>
        <v>42736</v>
      </c>
      <c r="MI78" s="89"/>
      <c r="MJ78" s="89"/>
      <c r="MK78" s="89"/>
      <c r="ML78" s="89"/>
      <c r="MM78" s="89"/>
      <c r="MN78" s="89"/>
      <c r="MO78" s="89"/>
      <c r="MP78" s="89"/>
      <c r="MQ78" s="89"/>
      <c r="MR78" s="89"/>
      <c r="MS78" s="89"/>
      <c r="MT78" s="89"/>
      <c r="MU78" s="89"/>
      <c r="MV78" s="89"/>
      <c r="MW78" s="89"/>
      <c r="MX78" s="89"/>
      <c r="MY78" s="89"/>
      <c r="MZ78" s="89"/>
      <c r="NA78" s="5"/>
      <c r="NB78" s="5"/>
      <c r="NC78" s="5"/>
      <c r="ND78" s="5"/>
      <c r="NE78" s="5"/>
      <c r="NF78" s="5"/>
      <c r="NG78" s="38"/>
      <c r="NH78" s="27"/>
      <c r="NI78" s="2"/>
      <c r="NJ78" s="78"/>
      <c r="NK78" s="79"/>
      <c r="NL78" s="79"/>
      <c r="NM78" s="79"/>
      <c r="NN78" s="79"/>
      <c r="NO78" s="79"/>
      <c r="NP78" s="79"/>
      <c r="NQ78" s="79"/>
      <c r="NR78" s="79"/>
      <c r="NS78" s="79"/>
      <c r="NT78" s="79"/>
      <c r="NU78" s="79"/>
      <c r="NV78" s="79"/>
      <c r="NW78" s="79"/>
      <c r="NX78" s="80"/>
    </row>
    <row r="79" spans="1:388" ht="13.5" customHeight="1">
      <c r="A79" s="2"/>
      <c r="B79" s="25"/>
      <c r="C79" s="5"/>
      <c r="D79" s="5"/>
      <c r="E79" s="5"/>
      <c r="F79" s="5"/>
      <c r="G79" s="35"/>
      <c r="H79" s="35"/>
      <c r="I79" s="39"/>
      <c r="J79" s="85" t="s">
        <v>37</v>
      </c>
      <c r="K79" s="86"/>
      <c r="L79" s="86"/>
      <c r="M79" s="86"/>
      <c r="N79" s="86"/>
      <c r="O79" s="86"/>
      <c r="P79" s="86"/>
      <c r="Q79" s="86"/>
      <c r="R79" s="86"/>
      <c r="S79" s="86"/>
      <c r="T79" s="87"/>
      <c r="U79" s="88" t="str">
        <f>データ!DR7</f>
        <v>-</v>
      </c>
      <c r="V79" s="88"/>
      <c r="W79" s="88"/>
      <c r="X79" s="88"/>
      <c r="Y79" s="88"/>
      <c r="Z79" s="88"/>
      <c r="AA79" s="88"/>
      <c r="AB79" s="88"/>
      <c r="AC79" s="88"/>
      <c r="AD79" s="88"/>
      <c r="AE79" s="88"/>
      <c r="AF79" s="88"/>
      <c r="AG79" s="88"/>
      <c r="AH79" s="88"/>
      <c r="AI79" s="88"/>
      <c r="AJ79" s="88"/>
      <c r="AK79" s="88"/>
      <c r="AL79" s="88"/>
      <c r="AM79" s="88"/>
      <c r="AN79" s="88">
        <f>データ!DS7</f>
        <v>11.4</v>
      </c>
      <c r="AO79" s="88"/>
      <c r="AP79" s="88"/>
      <c r="AQ79" s="88"/>
      <c r="AR79" s="88"/>
      <c r="AS79" s="88"/>
      <c r="AT79" s="88"/>
      <c r="AU79" s="88"/>
      <c r="AV79" s="88"/>
      <c r="AW79" s="88"/>
      <c r="AX79" s="88"/>
      <c r="AY79" s="88"/>
      <c r="AZ79" s="88"/>
      <c r="BA79" s="88"/>
      <c r="BB79" s="88"/>
      <c r="BC79" s="88"/>
      <c r="BD79" s="88"/>
      <c r="BE79" s="88"/>
      <c r="BF79" s="88"/>
      <c r="BG79" s="88">
        <f>データ!DT7</f>
        <v>21</v>
      </c>
      <c r="BH79" s="88"/>
      <c r="BI79" s="88"/>
      <c r="BJ79" s="88"/>
      <c r="BK79" s="88"/>
      <c r="BL79" s="88"/>
      <c r="BM79" s="88"/>
      <c r="BN79" s="88"/>
      <c r="BO79" s="88"/>
      <c r="BP79" s="88"/>
      <c r="BQ79" s="88"/>
      <c r="BR79" s="88"/>
      <c r="BS79" s="88"/>
      <c r="BT79" s="88"/>
      <c r="BU79" s="88"/>
      <c r="BV79" s="88"/>
      <c r="BW79" s="88"/>
      <c r="BX79" s="88"/>
      <c r="BY79" s="88"/>
      <c r="BZ79" s="88">
        <f>データ!DU7</f>
        <v>33</v>
      </c>
      <c r="CA79" s="88"/>
      <c r="CB79" s="88"/>
      <c r="CC79" s="88"/>
      <c r="CD79" s="88"/>
      <c r="CE79" s="88"/>
      <c r="CF79" s="88"/>
      <c r="CG79" s="88"/>
      <c r="CH79" s="88"/>
      <c r="CI79" s="88"/>
      <c r="CJ79" s="88"/>
      <c r="CK79" s="88"/>
      <c r="CL79" s="88"/>
      <c r="CM79" s="88"/>
      <c r="CN79" s="88"/>
      <c r="CO79" s="88"/>
      <c r="CP79" s="88"/>
      <c r="CQ79" s="88"/>
      <c r="CR79" s="88"/>
      <c r="CS79" s="88">
        <f>データ!DV7</f>
        <v>43.5</v>
      </c>
      <c r="CT79" s="88"/>
      <c r="CU79" s="88"/>
      <c r="CV79" s="88"/>
      <c r="CW79" s="88"/>
      <c r="CX79" s="88"/>
      <c r="CY79" s="88"/>
      <c r="CZ79" s="88"/>
      <c r="DA79" s="88"/>
      <c r="DB79" s="88"/>
      <c r="DC79" s="88"/>
      <c r="DD79" s="88"/>
      <c r="DE79" s="88"/>
      <c r="DF79" s="88"/>
      <c r="DG79" s="88"/>
      <c r="DH79" s="88"/>
      <c r="DI79" s="88"/>
      <c r="DJ79" s="88"/>
      <c r="DK79" s="88"/>
      <c r="DL79" s="40"/>
      <c r="DM79" s="40"/>
      <c r="DN79" s="40"/>
      <c r="DO79" s="40"/>
      <c r="DP79" s="40"/>
      <c r="DQ79" s="40"/>
      <c r="DR79" s="40"/>
      <c r="DS79" s="40"/>
      <c r="DT79" s="40"/>
      <c r="DU79" s="40"/>
      <c r="DV79" s="40"/>
      <c r="DW79" s="40"/>
      <c r="DX79" s="40"/>
      <c r="DY79" s="40"/>
      <c r="DZ79" s="40"/>
      <c r="ED79" s="85" t="s">
        <v>37</v>
      </c>
      <c r="EE79" s="86"/>
      <c r="EF79" s="86"/>
      <c r="EG79" s="86"/>
      <c r="EH79" s="86"/>
      <c r="EI79" s="86"/>
      <c r="EJ79" s="86"/>
      <c r="EK79" s="86"/>
      <c r="EL79" s="86"/>
      <c r="EM79" s="86"/>
      <c r="EN79" s="87"/>
      <c r="EO79" s="88" t="str">
        <f>データ!EC7</f>
        <v>-</v>
      </c>
      <c r="EP79" s="88"/>
      <c r="EQ79" s="88"/>
      <c r="ER79" s="88"/>
      <c r="ES79" s="88"/>
      <c r="ET79" s="88"/>
      <c r="EU79" s="88"/>
      <c r="EV79" s="88"/>
      <c r="EW79" s="88"/>
      <c r="EX79" s="88"/>
      <c r="EY79" s="88"/>
      <c r="EZ79" s="88"/>
      <c r="FA79" s="88"/>
      <c r="FB79" s="88"/>
      <c r="FC79" s="88"/>
      <c r="FD79" s="88"/>
      <c r="FE79" s="88"/>
      <c r="FF79" s="88"/>
      <c r="FG79" s="88"/>
      <c r="FH79" s="88">
        <f>データ!ED7</f>
        <v>15.9</v>
      </c>
      <c r="FI79" s="88"/>
      <c r="FJ79" s="88"/>
      <c r="FK79" s="88"/>
      <c r="FL79" s="88"/>
      <c r="FM79" s="88"/>
      <c r="FN79" s="88"/>
      <c r="FO79" s="88"/>
      <c r="FP79" s="88"/>
      <c r="FQ79" s="88"/>
      <c r="FR79" s="88"/>
      <c r="FS79" s="88"/>
      <c r="FT79" s="88"/>
      <c r="FU79" s="88"/>
      <c r="FV79" s="88"/>
      <c r="FW79" s="88"/>
      <c r="FX79" s="88"/>
      <c r="FY79" s="88"/>
      <c r="FZ79" s="88"/>
      <c r="GA79" s="88">
        <f>データ!EE7</f>
        <v>24.6</v>
      </c>
      <c r="GB79" s="88"/>
      <c r="GC79" s="88"/>
      <c r="GD79" s="88"/>
      <c r="GE79" s="88"/>
      <c r="GF79" s="88"/>
      <c r="GG79" s="88"/>
      <c r="GH79" s="88"/>
      <c r="GI79" s="88"/>
      <c r="GJ79" s="88"/>
      <c r="GK79" s="88"/>
      <c r="GL79" s="88"/>
      <c r="GM79" s="88"/>
      <c r="GN79" s="88"/>
      <c r="GO79" s="88"/>
      <c r="GP79" s="88"/>
      <c r="GQ79" s="88"/>
      <c r="GR79" s="88"/>
      <c r="GS79" s="88"/>
      <c r="GT79" s="88">
        <f>データ!EF7</f>
        <v>39.6</v>
      </c>
      <c r="GU79" s="88"/>
      <c r="GV79" s="88"/>
      <c r="GW79" s="88"/>
      <c r="GX79" s="88"/>
      <c r="GY79" s="88"/>
      <c r="GZ79" s="88"/>
      <c r="HA79" s="88"/>
      <c r="HB79" s="88"/>
      <c r="HC79" s="88"/>
      <c r="HD79" s="88"/>
      <c r="HE79" s="88"/>
      <c r="HF79" s="88"/>
      <c r="HG79" s="88"/>
      <c r="HH79" s="88"/>
      <c r="HI79" s="88"/>
      <c r="HJ79" s="88"/>
      <c r="HK79" s="88"/>
      <c r="HL79" s="88"/>
      <c r="HM79" s="88">
        <f>データ!EG7</f>
        <v>52.1</v>
      </c>
      <c r="HN79" s="88"/>
      <c r="HO79" s="88"/>
      <c r="HP79" s="88"/>
      <c r="HQ79" s="88"/>
      <c r="HR79" s="88"/>
      <c r="HS79" s="88"/>
      <c r="HT79" s="88"/>
      <c r="HU79" s="88"/>
      <c r="HV79" s="88"/>
      <c r="HW79" s="88"/>
      <c r="HX79" s="88"/>
      <c r="HY79" s="88"/>
      <c r="HZ79" s="88"/>
      <c r="IA79" s="88"/>
      <c r="IB79" s="88"/>
      <c r="IC79" s="88"/>
      <c r="ID79" s="88"/>
      <c r="IE79" s="88"/>
      <c r="IF79" s="41"/>
      <c r="IG79" s="41"/>
      <c r="IH79" s="41"/>
      <c r="II79" s="41"/>
      <c r="IJ79" s="41"/>
      <c r="IK79" s="41"/>
      <c r="IL79" s="41"/>
      <c r="IM79" s="41"/>
      <c r="IN79" s="41"/>
      <c r="IO79" s="41"/>
      <c r="IP79" s="41"/>
      <c r="IQ79" s="41"/>
      <c r="IY79" s="85" t="s">
        <v>37</v>
      </c>
      <c r="IZ79" s="86"/>
      <c r="JA79" s="86"/>
      <c r="JB79" s="86"/>
      <c r="JC79" s="86"/>
      <c r="JD79" s="86"/>
      <c r="JE79" s="86"/>
      <c r="JF79" s="86"/>
      <c r="JG79" s="86"/>
      <c r="JH79" s="86"/>
      <c r="JI79" s="87"/>
      <c r="JJ79" s="84" t="str">
        <f>データ!EN7</f>
        <v>-</v>
      </c>
      <c r="JK79" s="84"/>
      <c r="JL79" s="84"/>
      <c r="JM79" s="84"/>
      <c r="JN79" s="84"/>
      <c r="JO79" s="84"/>
      <c r="JP79" s="84"/>
      <c r="JQ79" s="84"/>
      <c r="JR79" s="84"/>
      <c r="JS79" s="84"/>
      <c r="JT79" s="84"/>
      <c r="JU79" s="84"/>
      <c r="JV79" s="84"/>
      <c r="JW79" s="84"/>
      <c r="JX79" s="84"/>
      <c r="JY79" s="84"/>
      <c r="JZ79" s="84"/>
      <c r="KA79" s="84"/>
      <c r="KB79" s="84"/>
      <c r="KC79" s="84">
        <f>データ!EO7</f>
        <v>14032378</v>
      </c>
      <c r="KD79" s="84"/>
      <c r="KE79" s="84"/>
      <c r="KF79" s="84"/>
      <c r="KG79" s="84"/>
      <c r="KH79" s="84"/>
      <c r="KI79" s="84"/>
      <c r="KJ79" s="84"/>
      <c r="KK79" s="84"/>
      <c r="KL79" s="84"/>
      <c r="KM79" s="84"/>
      <c r="KN79" s="84"/>
      <c r="KO79" s="84"/>
      <c r="KP79" s="84"/>
      <c r="KQ79" s="84"/>
      <c r="KR79" s="84"/>
      <c r="KS79" s="84"/>
      <c r="KT79" s="84"/>
      <c r="KU79" s="84"/>
      <c r="KV79" s="84">
        <f>データ!EP7</f>
        <v>17122235</v>
      </c>
      <c r="KW79" s="84"/>
      <c r="KX79" s="84"/>
      <c r="KY79" s="84"/>
      <c r="KZ79" s="84"/>
      <c r="LA79" s="84"/>
      <c r="LB79" s="84"/>
      <c r="LC79" s="84"/>
      <c r="LD79" s="84"/>
      <c r="LE79" s="84"/>
      <c r="LF79" s="84"/>
      <c r="LG79" s="84"/>
      <c r="LH79" s="84"/>
      <c r="LI79" s="84"/>
      <c r="LJ79" s="84"/>
      <c r="LK79" s="84"/>
      <c r="LL79" s="84"/>
      <c r="LM79" s="84"/>
      <c r="LN79" s="84"/>
      <c r="LO79" s="84">
        <f>データ!EQ7</f>
        <v>17551455</v>
      </c>
      <c r="LP79" s="84"/>
      <c r="LQ79" s="84"/>
      <c r="LR79" s="84"/>
      <c r="LS79" s="84"/>
      <c r="LT79" s="84"/>
      <c r="LU79" s="84"/>
      <c r="LV79" s="84"/>
      <c r="LW79" s="84"/>
      <c r="LX79" s="84"/>
      <c r="LY79" s="84"/>
      <c r="LZ79" s="84"/>
      <c r="MA79" s="84"/>
      <c r="MB79" s="84"/>
      <c r="MC79" s="84"/>
      <c r="MD79" s="84"/>
      <c r="ME79" s="84"/>
      <c r="MF79" s="84"/>
      <c r="MG79" s="84"/>
      <c r="MH79" s="84">
        <f>データ!ER7</f>
        <v>18385444</v>
      </c>
      <c r="MI79" s="84"/>
      <c r="MJ79" s="84"/>
      <c r="MK79" s="84"/>
      <c r="ML79" s="84"/>
      <c r="MM79" s="84"/>
      <c r="MN79" s="84"/>
      <c r="MO79" s="84"/>
      <c r="MP79" s="84"/>
      <c r="MQ79" s="84"/>
      <c r="MR79" s="84"/>
      <c r="MS79" s="84"/>
      <c r="MT79" s="84"/>
      <c r="MU79" s="84"/>
      <c r="MV79" s="84"/>
      <c r="MW79" s="84"/>
      <c r="MX79" s="84"/>
      <c r="MY79" s="84"/>
      <c r="MZ79" s="84"/>
      <c r="NA79" s="5"/>
      <c r="NB79" s="5"/>
      <c r="NC79" s="5"/>
      <c r="ND79" s="5"/>
      <c r="NE79" s="5"/>
      <c r="NF79" s="5"/>
      <c r="NG79" s="38"/>
      <c r="NH79" s="27"/>
      <c r="NI79" s="2"/>
      <c r="NJ79" s="78"/>
      <c r="NK79" s="79"/>
      <c r="NL79" s="79"/>
      <c r="NM79" s="79"/>
      <c r="NN79" s="79"/>
      <c r="NO79" s="79"/>
      <c r="NP79" s="79"/>
      <c r="NQ79" s="79"/>
      <c r="NR79" s="79"/>
      <c r="NS79" s="79"/>
      <c r="NT79" s="79"/>
      <c r="NU79" s="79"/>
      <c r="NV79" s="79"/>
      <c r="NW79" s="79"/>
      <c r="NX79" s="80"/>
    </row>
    <row r="80" spans="1:388" ht="13.5" customHeight="1">
      <c r="A80" s="2"/>
      <c r="B80" s="25"/>
      <c r="C80" s="5"/>
      <c r="D80" s="5"/>
      <c r="E80" s="5"/>
      <c r="F80" s="5"/>
      <c r="G80" s="5"/>
      <c r="H80" s="5"/>
      <c r="I80" s="39"/>
      <c r="J80" s="85" t="s">
        <v>38</v>
      </c>
      <c r="K80" s="86"/>
      <c r="L80" s="86"/>
      <c r="M80" s="86"/>
      <c r="N80" s="86"/>
      <c r="O80" s="86"/>
      <c r="P80" s="86"/>
      <c r="Q80" s="86"/>
      <c r="R80" s="86"/>
      <c r="S80" s="86"/>
      <c r="T80" s="87"/>
      <c r="U80" s="88" t="str">
        <f>データ!DW7</f>
        <v>-</v>
      </c>
      <c r="V80" s="88"/>
      <c r="W80" s="88"/>
      <c r="X80" s="88"/>
      <c r="Y80" s="88"/>
      <c r="Z80" s="88"/>
      <c r="AA80" s="88"/>
      <c r="AB80" s="88"/>
      <c r="AC80" s="88"/>
      <c r="AD80" s="88"/>
      <c r="AE80" s="88"/>
      <c r="AF80" s="88"/>
      <c r="AG80" s="88"/>
      <c r="AH80" s="88"/>
      <c r="AI80" s="88"/>
      <c r="AJ80" s="88"/>
      <c r="AK80" s="88"/>
      <c r="AL80" s="88"/>
      <c r="AM80" s="88"/>
      <c r="AN80" s="88">
        <f>データ!DX7</f>
        <v>50.7</v>
      </c>
      <c r="AO80" s="88"/>
      <c r="AP80" s="88"/>
      <c r="AQ80" s="88"/>
      <c r="AR80" s="88"/>
      <c r="AS80" s="88"/>
      <c r="AT80" s="88"/>
      <c r="AU80" s="88"/>
      <c r="AV80" s="88"/>
      <c r="AW80" s="88"/>
      <c r="AX80" s="88"/>
      <c r="AY80" s="88"/>
      <c r="AZ80" s="88"/>
      <c r="BA80" s="88"/>
      <c r="BB80" s="88"/>
      <c r="BC80" s="88"/>
      <c r="BD80" s="88"/>
      <c r="BE80" s="88"/>
      <c r="BF80" s="88"/>
      <c r="BG80" s="88">
        <f>データ!DY7</f>
        <v>51.3</v>
      </c>
      <c r="BH80" s="88"/>
      <c r="BI80" s="88"/>
      <c r="BJ80" s="88"/>
      <c r="BK80" s="88"/>
      <c r="BL80" s="88"/>
      <c r="BM80" s="88"/>
      <c r="BN80" s="88"/>
      <c r="BO80" s="88"/>
      <c r="BP80" s="88"/>
      <c r="BQ80" s="88"/>
      <c r="BR80" s="88"/>
      <c r="BS80" s="88"/>
      <c r="BT80" s="88"/>
      <c r="BU80" s="88"/>
      <c r="BV80" s="88"/>
      <c r="BW80" s="88"/>
      <c r="BX80" s="88"/>
      <c r="BY80" s="88"/>
      <c r="BZ80" s="88">
        <f>データ!DZ7</f>
        <v>51.2</v>
      </c>
      <c r="CA80" s="88"/>
      <c r="CB80" s="88"/>
      <c r="CC80" s="88"/>
      <c r="CD80" s="88"/>
      <c r="CE80" s="88"/>
      <c r="CF80" s="88"/>
      <c r="CG80" s="88"/>
      <c r="CH80" s="88"/>
      <c r="CI80" s="88"/>
      <c r="CJ80" s="88"/>
      <c r="CK80" s="88"/>
      <c r="CL80" s="88"/>
      <c r="CM80" s="88"/>
      <c r="CN80" s="88"/>
      <c r="CO80" s="88"/>
      <c r="CP80" s="88"/>
      <c r="CQ80" s="88"/>
      <c r="CR80" s="88"/>
      <c r="CS80" s="88">
        <f>データ!EA7</f>
        <v>52</v>
      </c>
      <c r="CT80" s="88"/>
      <c r="CU80" s="88"/>
      <c r="CV80" s="88"/>
      <c r="CW80" s="88"/>
      <c r="CX80" s="88"/>
      <c r="CY80" s="88"/>
      <c r="CZ80" s="88"/>
      <c r="DA80" s="88"/>
      <c r="DB80" s="88"/>
      <c r="DC80" s="88"/>
      <c r="DD80" s="88"/>
      <c r="DE80" s="88"/>
      <c r="DF80" s="88"/>
      <c r="DG80" s="88"/>
      <c r="DH80" s="88"/>
      <c r="DI80" s="88"/>
      <c r="DJ80" s="88"/>
      <c r="DK80" s="88"/>
      <c r="DL80" s="40"/>
      <c r="DM80" s="40"/>
      <c r="DN80" s="40"/>
      <c r="DO80" s="40"/>
      <c r="DP80" s="40"/>
      <c r="DQ80" s="40"/>
      <c r="DR80" s="40"/>
      <c r="DS80" s="40"/>
      <c r="DT80" s="40"/>
      <c r="DU80" s="40"/>
      <c r="DV80" s="40"/>
      <c r="DW80" s="40"/>
      <c r="DX80" s="40"/>
      <c r="DY80" s="40"/>
      <c r="DZ80" s="40"/>
      <c r="ED80" s="85" t="s">
        <v>38</v>
      </c>
      <c r="EE80" s="86"/>
      <c r="EF80" s="86"/>
      <c r="EG80" s="86"/>
      <c r="EH80" s="86"/>
      <c r="EI80" s="86"/>
      <c r="EJ80" s="86"/>
      <c r="EK80" s="86"/>
      <c r="EL80" s="86"/>
      <c r="EM80" s="86"/>
      <c r="EN80" s="87"/>
      <c r="EO80" s="88" t="str">
        <f>データ!EH7</f>
        <v>-</v>
      </c>
      <c r="EP80" s="88"/>
      <c r="EQ80" s="88"/>
      <c r="ER80" s="88"/>
      <c r="ES80" s="88"/>
      <c r="ET80" s="88"/>
      <c r="EU80" s="88"/>
      <c r="EV80" s="88"/>
      <c r="EW80" s="88"/>
      <c r="EX80" s="88"/>
      <c r="EY80" s="88"/>
      <c r="EZ80" s="88"/>
      <c r="FA80" s="88"/>
      <c r="FB80" s="88"/>
      <c r="FC80" s="88"/>
      <c r="FD80" s="88"/>
      <c r="FE80" s="88"/>
      <c r="FF80" s="88"/>
      <c r="FG80" s="88"/>
      <c r="FH80" s="88">
        <f>データ!EI7</f>
        <v>62.6</v>
      </c>
      <c r="FI80" s="88"/>
      <c r="FJ80" s="88"/>
      <c r="FK80" s="88"/>
      <c r="FL80" s="88"/>
      <c r="FM80" s="88"/>
      <c r="FN80" s="88"/>
      <c r="FO80" s="88"/>
      <c r="FP80" s="88"/>
      <c r="FQ80" s="88"/>
      <c r="FR80" s="88"/>
      <c r="FS80" s="88"/>
      <c r="FT80" s="88"/>
      <c r="FU80" s="88"/>
      <c r="FV80" s="88"/>
      <c r="FW80" s="88"/>
      <c r="FX80" s="88"/>
      <c r="FY80" s="88"/>
      <c r="FZ80" s="88"/>
      <c r="GA80" s="88">
        <f>データ!EJ7</f>
        <v>64.099999999999994</v>
      </c>
      <c r="GB80" s="88"/>
      <c r="GC80" s="88"/>
      <c r="GD80" s="88"/>
      <c r="GE80" s="88"/>
      <c r="GF80" s="88"/>
      <c r="GG80" s="88"/>
      <c r="GH80" s="88"/>
      <c r="GI80" s="88"/>
      <c r="GJ80" s="88"/>
      <c r="GK80" s="88"/>
      <c r="GL80" s="88"/>
      <c r="GM80" s="88"/>
      <c r="GN80" s="88"/>
      <c r="GO80" s="88"/>
      <c r="GP80" s="88"/>
      <c r="GQ80" s="88"/>
      <c r="GR80" s="88"/>
      <c r="GS80" s="88"/>
      <c r="GT80" s="88">
        <f>データ!EK7</f>
        <v>64.3</v>
      </c>
      <c r="GU80" s="88"/>
      <c r="GV80" s="88"/>
      <c r="GW80" s="88"/>
      <c r="GX80" s="88"/>
      <c r="GY80" s="88"/>
      <c r="GZ80" s="88"/>
      <c r="HA80" s="88"/>
      <c r="HB80" s="88"/>
      <c r="HC80" s="88"/>
      <c r="HD80" s="88"/>
      <c r="HE80" s="88"/>
      <c r="HF80" s="88"/>
      <c r="HG80" s="88"/>
      <c r="HH80" s="88"/>
      <c r="HI80" s="88"/>
      <c r="HJ80" s="88"/>
      <c r="HK80" s="88"/>
      <c r="HL80" s="88"/>
      <c r="HM80" s="88">
        <f>データ!EL7</f>
        <v>66</v>
      </c>
      <c r="HN80" s="88"/>
      <c r="HO80" s="88"/>
      <c r="HP80" s="88"/>
      <c r="HQ80" s="88"/>
      <c r="HR80" s="88"/>
      <c r="HS80" s="88"/>
      <c r="HT80" s="88"/>
      <c r="HU80" s="88"/>
      <c r="HV80" s="88"/>
      <c r="HW80" s="88"/>
      <c r="HX80" s="88"/>
      <c r="HY80" s="88"/>
      <c r="HZ80" s="88"/>
      <c r="IA80" s="88"/>
      <c r="IB80" s="88"/>
      <c r="IC80" s="88"/>
      <c r="ID80" s="88"/>
      <c r="IE80" s="88"/>
      <c r="IF80" s="41"/>
      <c r="IG80" s="41"/>
      <c r="IH80" s="41"/>
      <c r="II80" s="41"/>
      <c r="IJ80" s="41"/>
      <c r="IK80" s="41"/>
      <c r="IL80" s="41"/>
      <c r="IM80" s="41"/>
      <c r="IN80" s="41"/>
      <c r="IO80" s="41"/>
      <c r="IP80" s="41"/>
      <c r="IQ80" s="41"/>
      <c r="IY80" s="85" t="s">
        <v>38</v>
      </c>
      <c r="IZ80" s="86"/>
      <c r="JA80" s="86"/>
      <c r="JB80" s="86"/>
      <c r="JC80" s="86"/>
      <c r="JD80" s="86"/>
      <c r="JE80" s="86"/>
      <c r="JF80" s="86"/>
      <c r="JG80" s="86"/>
      <c r="JH80" s="86"/>
      <c r="JI80" s="87"/>
      <c r="JJ80" s="84" t="str">
        <f>データ!ES7</f>
        <v>-</v>
      </c>
      <c r="JK80" s="84"/>
      <c r="JL80" s="84"/>
      <c r="JM80" s="84"/>
      <c r="JN80" s="84"/>
      <c r="JO80" s="84"/>
      <c r="JP80" s="84"/>
      <c r="JQ80" s="84"/>
      <c r="JR80" s="84"/>
      <c r="JS80" s="84"/>
      <c r="JT80" s="84"/>
      <c r="JU80" s="84"/>
      <c r="JV80" s="84"/>
      <c r="JW80" s="84"/>
      <c r="JX80" s="84"/>
      <c r="JY80" s="84"/>
      <c r="JZ80" s="84"/>
      <c r="KA80" s="84"/>
      <c r="KB80" s="84"/>
      <c r="KC80" s="84">
        <f>データ!ET7</f>
        <v>50543381</v>
      </c>
      <c r="KD80" s="84"/>
      <c r="KE80" s="84"/>
      <c r="KF80" s="84"/>
      <c r="KG80" s="84"/>
      <c r="KH80" s="84"/>
      <c r="KI80" s="84"/>
      <c r="KJ80" s="84"/>
      <c r="KK80" s="84"/>
      <c r="KL80" s="84"/>
      <c r="KM80" s="84"/>
      <c r="KN80" s="84"/>
      <c r="KO80" s="84"/>
      <c r="KP80" s="84"/>
      <c r="KQ80" s="84"/>
      <c r="KR80" s="84"/>
      <c r="KS80" s="84"/>
      <c r="KT80" s="84"/>
      <c r="KU80" s="84"/>
      <c r="KV80" s="84">
        <f>データ!EU7</f>
        <v>51238617</v>
      </c>
      <c r="KW80" s="84"/>
      <c r="KX80" s="84"/>
      <c r="KY80" s="84"/>
      <c r="KZ80" s="84"/>
      <c r="LA80" s="84"/>
      <c r="LB80" s="84"/>
      <c r="LC80" s="84"/>
      <c r="LD80" s="84"/>
      <c r="LE80" s="84"/>
      <c r="LF80" s="84"/>
      <c r="LG80" s="84"/>
      <c r="LH80" s="84"/>
      <c r="LI80" s="84"/>
      <c r="LJ80" s="84"/>
      <c r="LK80" s="84"/>
      <c r="LL80" s="84"/>
      <c r="LM80" s="84"/>
      <c r="LN80" s="84"/>
      <c r="LO80" s="84">
        <f>データ!EV7</f>
        <v>51669762</v>
      </c>
      <c r="LP80" s="84"/>
      <c r="LQ80" s="84"/>
      <c r="LR80" s="84"/>
      <c r="LS80" s="84"/>
      <c r="LT80" s="84"/>
      <c r="LU80" s="84"/>
      <c r="LV80" s="84"/>
      <c r="LW80" s="84"/>
      <c r="LX80" s="84"/>
      <c r="LY80" s="84"/>
      <c r="LZ80" s="84"/>
      <c r="MA80" s="84"/>
      <c r="MB80" s="84"/>
      <c r="MC80" s="84"/>
      <c r="MD80" s="84"/>
      <c r="ME80" s="84"/>
      <c r="MF80" s="84"/>
      <c r="MG80" s="84"/>
      <c r="MH80" s="84">
        <f>データ!EW7</f>
        <v>53351028</v>
      </c>
      <c r="MI80" s="84"/>
      <c r="MJ80" s="84"/>
      <c r="MK80" s="84"/>
      <c r="ML80" s="84"/>
      <c r="MM80" s="84"/>
      <c r="MN80" s="84"/>
      <c r="MO80" s="84"/>
      <c r="MP80" s="84"/>
      <c r="MQ80" s="84"/>
      <c r="MR80" s="84"/>
      <c r="MS80" s="84"/>
      <c r="MT80" s="84"/>
      <c r="MU80" s="84"/>
      <c r="MV80" s="84"/>
      <c r="MW80" s="84"/>
      <c r="MX80" s="84"/>
      <c r="MY80" s="84"/>
      <c r="MZ80" s="84"/>
      <c r="NA80" s="5"/>
      <c r="NB80" s="5"/>
      <c r="NC80" s="5"/>
      <c r="ND80" s="5"/>
      <c r="NE80" s="5"/>
      <c r="NF80" s="5"/>
      <c r="NG80" s="38"/>
      <c r="NH80" s="27"/>
      <c r="NI80" s="2"/>
      <c r="NJ80" s="78"/>
      <c r="NK80" s="79"/>
      <c r="NL80" s="79"/>
      <c r="NM80" s="79"/>
      <c r="NN80" s="79"/>
      <c r="NO80" s="79"/>
      <c r="NP80" s="79"/>
      <c r="NQ80" s="79"/>
      <c r="NR80" s="79"/>
      <c r="NS80" s="79"/>
      <c r="NT80" s="79"/>
      <c r="NU80" s="79"/>
      <c r="NV80" s="79"/>
      <c r="NW80" s="79"/>
      <c r="NX80" s="8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78"/>
      <c r="NK81" s="79"/>
      <c r="NL81" s="79"/>
      <c r="NM81" s="79"/>
      <c r="NN81" s="79"/>
      <c r="NO81" s="79"/>
      <c r="NP81" s="79"/>
      <c r="NQ81" s="79"/>
      <c r="NR81" s="79"/>
      <c r="NS81" s="79"/>
      <c r="NT81" s="79"/>
      <c r="NU81" s="79"/>
      <c r="NV81" s="79"/>
      <c r="NW81" s="79"/>
      <c r="NX81" s="8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78"/>
      <c r="NK82" s="79"/>
      <c r="NL82" s="79"/>
      <c r="NM82" s="79"/>
      <c r="NN82" s="79"/>
      <c r="NO82" s="79"/>
      <c r="NP82" s="79"/>
      <c r="NQ82" s="79"/>
      <c r="NR82" s="79"/>
      <c r="NS82" s="79"/>
      <c r="NT82" s="79"/>
      <c r="NU82" s="79"/>
      <c r="NV82" s="79"/>
      <c r="NW82" s="79"/>
      <c r="NX82" s="8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78"/>
      <c r="NK83" s="79"/>
      <c r="NL83" s="79"/>
      <c r="NM83" s="79"/>
      <c r="NN83" s="79"/>
      <c r="NO83" s="79"/>
      <c r="NP83" s="79"/>
      <c r="NQ83" s="79"/>
      <c r="NR83" s="79"/>
      <c r="NS83" s="79"/>
      <c r="NT83" s="79"/>
      <c r="NU83" s="79"/>
      <c r="NV83" s="79"/>
      <c r="NW83" s="79"/>
      <c r="NX83" s="8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1"/>
      <c r="NK84" s="82"/>
      <c r="NL84" s="82"/>
      <c r="NM84" s="82"/>
      <c r="NN84" s="82"/>
      <c r="NO84" s="82"/>
      <c r="NP84" s="82"/>
      <c r="NQ84" s="82"/>
      <c r="NR84" s="82"/>
      <c r="NS84" s="82"/>
      <c r="NT84" s="82"/>
      <c r="NU84" s="82"/>
      <c r="NV84" s="82"/>
      <c r="NW84" s="82"/>
      <c r="NX84" s="8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P32:AD32"/>
    <mergeCell ref="AE32:AS32"/>
    <mergeCell ref="AT32:BH32"/>
    <mergeCell ref="BI32:BW32"/>
    <mergeCell ref="BX32:CL32"/>
    <mergeCell ref="DD32:DR32"/>
    <mergeCell ref="DS32:EG32"/>
    <mergeCell ref="NJ30:NX46"/>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P54:AD54"/>
    <mergeCell ref="AE54:AS54"/>
    <mergeCell ref="AT54:BH54"/>
    <mergeCell ref="BI54:BW54"/>
    <mergeCell ref="BX54:CL54"/>
    <mergeCell ref="DD54:DR54"/>
    <mergeCell ref="DS54:EG54"/>
    <mergeCell ref="EH54:EV54"/>
    <mergeCell ref="NJ49:NX65"/>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LO79:MG79"/>
    <mergeCell ref="MH79:MZ79"/>
    <mergeCell ref="F82:DO83"/>
    <mergeCell ref="DZ82:II83"/>
    <mergeCell ref="IU82:ND83"/>
    <mergeCell ref="IY80:JI80"/>
    <mergeCell ref="JJ80:KB80"/>
    <mergeCell ref="KC80:KU80"/>
    <mergeCell ref="KV80:LN80"/>
    <mergeCell ref="LO80:MG80"/>
    <mergeCell ref="JJ79:KB79"/>
    <mergeCell ref="KC79:KU79"/>
    <mergeCell ref="ED79:EN79"/>
    <mergeCell ref="EO79:FG79"/>
    <mergeCell ref="FH79:FZ79"/>
    <mergeCell ref="GA79:GS79"/>
    <mergeCell ref="GT79:HL79"/>
    <mergeCell ref="HM79:IE79"/>
    <mergeCell ref="KV79:LN79"/>
    <mergeCell ref="LO78:MG78"/>
    <mergeCell ref="MH78:MZ78"/>
    <mergeCell ref="U78:AM78"/>
    <mergeCell ref="AN78:BF78"/>
    <mergeCell ref="BG78:BY78"/>
    <mergeCell ref="BZ78:CR78"/>
    <mergeCell ref="CS78:DK78"/>
    <mergeCell ref="EO78:FG78"/>
    <mergeCell ref="FH78:FZ78"/>
    <mergeCell ref="GA78:GS78"/>
    <mergeCell ref="GT78:HL78"/>
    <mergeCell ref="KV78:LN78"/>
    <mergeCell ref="NJ68:NX84"/>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s>
  <phoneticPr fontId="7"/>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2" t="s">
        <v>76</v>
      </c>
      <c r="AI4" s="153"/>
      <c r="AJ4" s="153"/>
      <c r="AK4" s="153"/>
      <c r="AL4" s="153"/>
      <c r="AM4" s="153"/>
      <c r="AN4" s="153"/>
      <c r="AO4" s="153"/>
      <c r="AP4" s="153"/>
      <c r="AQ4" s="153"/>
      <c r="AR4" s="154"/>
      <c r="AS4" s="155" t="s">
        <v>77</v>
      </c>
      <c r="AT4" s="151"/>
      <c r="AU4" s="151"/>
      <c r="AV4" s="151"/>
      <c r="AW4" s="151"/>
      <c r="AX4" s="151"/>
      <c r="AY4" s="151"/>
      <c r="AZ4" s="151"/>
      <c r="BA4" s="151"/>
      <c r="BB4" s="151"/>
      <c r="BC4" s="151"/>
      <c r="BD4" s="155" t="s">
        <v>78</v>
      </c>
      <c r="BE4" s="151"/>
      <c r="BF4" s="151"/>
      <c r="BG4" s="151"/>
      <c r="BH4" s="151"/>
      <c r="BI4" s="151"/>
      <c r="BJ4" s="151"/>
      <c r="BK4" s="151"/>
      <c r="BL4" s="151"/>
      <c r="BM4" s="151"/>
      <c r="BN4" s="151"/>
      <c r="BO4" s="152" t="s">
        <v>79</v>
      </c>
      <c r="BP4" s="153"/>
      <c r="BQ4" s="153"/>
      <c r="BR4" s="153"/>
      <c r="BS4" s="153"/>
      <c r="BT4" s="153"/>
      <c r="BU4" s="153"/>
      <c r="BV4" s="153"/>
      <c r="BW4" s="153"/>
      <c r="BX4" s="153"/>
      <c r="BY4" s="154"/>
      <c r="BZ4" s="151" t="s">
        <v>80</v>
      </c>
      <c r="CA4" s="151"/>
      <c r="CB4" s="151"/>
      <c r="CC4" s="151"/>
      <c r="CD4" s="151"/>
      <c r="CE4" s="151"/>
      <c r="CF4" s="151"/>
      <c r="CG4" s="151"/>
      <c r="CH4" s="151"/>
      <c r="CI4" s="151"/>
      <c r="CJ4" s="151"/>
      <c r="CK4" s="155" t="s">
        <v>81</v>
      </c>
      <c r="CL4" s="151"/>
      <c r="CM4" s="151"/>
      <c r="CN4" s="151"/>
      <c r="CO4" s="151"/>
      <c r="CP4" s="151"/>
      <c r="CQ4" s="151"/>
      <c r="CR4" s="151"/>
      <c r="CS4" s="151"/>
      <c r="CT4" s="151"/>
      <c r="CU4" s="151"/>
      <c r="CV4" s="151" t="s">
        <v>82</v>
      </c>
      <c r="CW4" s="151"/>
      <c r="CX4" s="151"/>
      <c r="CY4" s="151"/>
      <c r="CZ4" s="151"/>
      <c r="DA4" s="151"/>
      <c r="DB4" s="151"/>
      <c r="DC4" s="151"/>
      <c r="DD4" s="151"/>
      <c r="DE4" s="151"/>
      <c r="DF4" s="151"/>
      <c r="DG4" s="151" t="s">
        <v>83</v>
      </c>
      <c r="DH4" s="151"/>
      <c r="DI4" s="151"/>
      <c r="DJ4" s="151"/>
      <c r="DK4" s="151"/>
      <c r="DL4" s="151"/>
      <c r="DM4" s="151"/>
      <c r="DN4" s="151"/>
      <c r="DO4" s="151"/>
      <c r="DP4" s="151"/>
      <c r="DQ4" s="151"/>
      <c r="DR4" s="152" t="s">
        <v>84</v>
      </c>
      <c r="DS4" s="153"/>
      <c r="DT4" s="153"/>
      <c r="DU4" s="153"/>
      <c r="DV4" s="153"/>
      <c r="DW4" s="153"/>
      <c r="DX4" s="153"/>
      <c r="DY4" s="153"/>
      <c r="DZ4" s="153"/>
      <c r="EA4" s="153"/>
      <c r="EB4" s="154"/>
      <c r="EC4" s="151" t="s">
        <v>85</v>
      </c>
      <c r="ED4" s="151"/>
      <c r="EE4" s="151"/>
      <c r="EF4" s="151"/>
      <c r="EG4" s="151"/>
      <c r="EH4" s="151"/>
      <c r="EI4" s="151"/>
      <c r="EJ4" s="151"/>
      <c r="EK4" s="151"/>
      <c r="EL4" s="151"/>
      <c r="EM4" s="151"/>
      <c r="EN4" s="151" t="s">
        <v>86</v>
      </c>
      <c r="EO4" s="151"/>
      <c r="EP4" s="151"/>
      <c r="EQ4" s="151"/>
      <c r="ER4" s="151"/>
      <c r="ES4" s="151"/>
      <c r="ET4" s="151"/>
      <c r="EU4" s="151"/>
      <c r="EV4" s="151"/>
      <c r="EW4" s="151"/>
      <c r="EX4" s="151"/>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113</v>
      </c>
      <c r="AW5" s="61" t="s">
        <v>114</v>
      </c>
      <c r="AX5" s="61" t="s">
        <v>115</v>
      </c>
      <c r="AY5" s="61" t="s">
        <v>116</v>
      </c>
      <c r="AZ5" s="61" t="s">
        <v>117</v>
      </c>
      <c r="BA5" s="61" t="s">
        <v>118</v>
      </c>
      <c r="BB5" s="61" t="s">
        <v>119</v>
      </c>
      <c r="BC5" s="61" t="s">
        <v>120</v>
      </c>
      <c r="BD5" s="61" t="s">
        <v>124</v>
      </c>
      <c r="BE5" s="61" t="s">
        <v>125</v>
      </c>
      <c r="BF5" s="61" t="s">
        <v>123</v>
      </c>
      <c r="BG5" s="61" t="s">
        <v>126</v>
      </c>
      <c r="BH5" s="61" t="s">
        <v>127</v>
      </c>
      <c r="BI5" s="61" t="s">
        <v>115</v>
      </c>
      <c r="BJ5" s="61" t="s">
        <v>116</v>
      </c>
      <c r="BK5" s="61" t="s">
        <v>117</v>
      </c>
      <c r="BL5" s="61" t="s">
        <v>118</v>
      </c>
      <c r="BM5" s="61" t="s">
        <v>119</v>
      </c>
      <c r="BN5" s="61" t="s">
        <v>120</v>
      </c>
      <c r="BO5" s="61" t="s">
        <v>128</v>
      </c>
      <c r="BP5" s="61" t="s">
        <v>129</v>
      </c>
      <c r="BQ5" s="61" t="s">
        <v>130</v>
      </c>
      <c r="BR5" s="61" t="s">
        <v>113</v>
      </c>
      <c r="BS5" s="61" t="s">
        <v>131</v>
      </c>
      <c r="BT5" s="61" t="s">
        <v>115</v>
      </c>
      <c r="BU5" s="61" t="s">
        <v>116</v>
      </c>
      <c r="BV5" s="61" t="s">
        <v>117</v>
      </c>
      <c r="BW5" s="61" t="s">
        <v>118</v>
      </c>
      <c r="BX5" s="61" t="s">
        <v>119</v>
      </c>
      <c r="BY5" s="61" t="s">
        <v>120</v>
      </c>
      <c r="BZ5" s="61" t="s">
        <v>110</v>
      </c>
      <c r="CA5" s="61" t="s">
        <v>111</v>
      </c>
      <c r="CB5" s="61" t="s">
        <v>123</v>
      </c>
      <c r="CC5" s="61" t="s">
        <v>132</v>
      </c>
      <c r="CD5" s="61" t="s">
        <v>127</v>
      </c>
      <c r="CE5" s="61" t="s">
        <v>115</v>
      </c>
      <c r="CF5" s="61" t="s">
        <v>116</v>
      </c>
      <c r="CG5" s="61" t="s">
        <v>117</v>
      </c>
      <c r="CH5" s="61" t="s">
        <v>118</v>
      </c>
      <c r="CI5" s="61" t="s">
        <v>119</v>
      </c>
      <c r="CJ5" s="61" t="s">
        <v>120</v>
      </c>
      <c r="CK5" s="61" t="s">
        <v>110</v>
      </c>
      <c r="CL5" s="61" t="s">
        <v>133</v>
      </c>
      <c r="CM5" s="61" t="s">
        <v>134</v>
      </c>
      <c r="CN5" s="61" t="s">
        <v>126</v>
      </c>
      <c r="CO5" s="61" t="s">
        <v>131</v>
      </c>
      <c r="CP5" s="61" t="s">
        <v>115</v>
      </c>
      <c r="CQ5" s="61" t="s">
        <v>116</v>
      </c>
      <c r="CR5" s="61" t="s">
        <v>117</v>
      </c>
      <c r="CS5" s="61" t="s">
        <v>118</v>
      </c>
      <c r="CT5" s="61" t="s">
        <v>119</v>
      </c>
      <c r="CU5" s="61" t="s">
        <v>120</v>
      </c>
      <c r="CV5" s="61" t="s">
        <v>110</v>
      </c>
      <c r="CW5" s="61" t="s">
        <v>135</v>
      </c>
      <c r="CX5" s="61" t="s">
        <v>136</v>
      </c>
      <c r="CY5" s="61" t="s">
        <v>137</v>
      </c>
      <c r="CZ5" s="61" t="s">
        <v>114</v>
      </c>
      <c r="DA5" s="61" t="s">
        <v>115</v>
      </c>
      <c r="DB5" s="61" t="s">
        <v>116</v>
      </c>
      <c r="DC5" s="61" t="s">
        <v>117</v>
      </c>
      <c r="DD5" s="61" t="s">
        <v>118</v>
      </c>
      <c r="DE5" s="61" t="s">
        <v>119</v>
      </c>
      <c r="DF5" s="61" t="s">
        <v>120</v>
      </c>
      <c r="DG5" s="61" t="s">
        <v>138</v>
      </c>
      <c r="DH5" s="61" t="s">
        <v>135</v>
      </c>
      <c r="DI5" s="61" t="s">
        <v>134</v>
      </c>
      <c r="DJ5" s="61" t="s">
        <v>126</v>
      </c>
      <c r="DK5" s="61" t="s">
        <v>114</v>
      </c>
      <c r="DL5" s="61" t="s">
        <v>115</v>
      </c>
      <c r="DM5" s="61" t="s">
        <v>116</v>
      </c>
      <c r="DN5" s="61" t="s">
        <v>117</v>
      </c>
      <c r="DO5" s="61" t="s">
        <v>118</v>
      </c>
      <c r="DP5" s="61" t="s">
        <v>119</v>
      </c>
      <c r="DQ5" s="61" t="s">
        <v>120</v>
      </c>
      <c r="DR5" s="61" t="s">
        <v>139</v>
      </c>
      <c r="DS5" s="61" t="s">
        <v>125</v>
      </c>
      <c r="DT5" s="61" t="s">
        <v>123</v>
      </c>
      <c r="DU5" s="61" t="s">
        <v>137</v>
      </c>
      <c r="DV5" s="61" t="s">
        <v>140</v>
      </c>
      <c r="DW5" s="61" t="s">
        <v>115</v>
      </c>
      <c r="DX5" s="61" t="s">
        <v>116</v>
      </c>
      <c r="DY5" s="61" t="s">
        <v>117</v>
      </c>
      <c r="DZ5" s="61" t="s">
        <v>118</v>
      </c>
      <c r="EA5" s="61" t="s">
        <v>119</v>
      </c>
      <c r="EB5" s="61" t="s">
        <v>120</v>
      </c>
      <c r="EC5" s="61" t="s">
        <v>141</v>
      </c>
      <c r="ED5" s="61" t="s">
        <v>135</v>
      </c>
      <c r="EE5" s="61" t="s">
        <v>112</v>
      </c>
      <c r="EF5" s="61" t="s">
        <v>142</v>
      </c>
      <c r="EG5" s="61" t="s">
        <v>114</v>
      </c>
      <c r="EH5" s="61" t="s">
        <v>115</v>
      </c>
      <c r="EI5" s="61" t="s">
        <v>116</v>
      </c>
      <c r="EJ5" s="61" t="s">
        <v>117</v>
      </c>
      <c r="EK5" s="61" t="s">
        <v>118</v>
      </c>
      <c r="EL5" s="61" t="s">
        <v>119</v>
      </c>
      <c r="EM5" s="61" t="s">
        <v>143</v>
      </c>
      <c r="EN5" s="61" t="s">
        <v>141</v>
      </c>
      <c r="EO5" s="61" t="s">
        <v>122</v>
      </c>
      <c r="EP5" s="61" t="s">
        <v>136</v>
      </c>
      <c r="EQ5" s="61" t="s">
        <v>113</v>
      </c>
      <c r="ER5" s="61" t="s">
        <v>131</v>
      </c>
      <c r="ES5" s="61" t="s">
        <v>115</v>
      </c>
      <c r="ET5" s="61" t="s">
        <v>116</v>
      </c>
      <c r="EU5" s="61" t="s">
        <v>117</v>
      </c>
      <c r="EV5" s="61" t="s">
        <v>118</v>
      </c>
      <c r="EW5" s="61" t="s">
        <v>119</v>
      </c>
      <c r="EX5" s="61" t="s">
        <v>120</v>
      </c>
    </row>
    <row r="6" spans="1:154" s="66" customFormat="1">
      <c r="A6" s="47" t="s">
        <v>144</v>
      </c>
      <c r="B6" s="62">
        <f>B8</f>
        <v>2017</v>
      </c>
      <c r="C6" s="62">
        <f t="shared" ref="C6:M6" si="2">C8</f>
        <v>347510</v>
      </c>
      <c r="D6" s="62">
        <f t="shared" si="2"/>
        <v>46</v>
      </c>
      <c r="E6" s="62">
        <f t="shared" si="2"/>
        <v>6</v>
      </c>
      <c r="F6" s="62">
        <f t="shared" si="2"/>
        <v>0</v>
      </c>
      <c r="G6" s="62">
        <f t="shared" si="2"/>
        <v>2</v>
      </c>
      <c r="H6" s="156" t="str">
        <f>IF(H8&lt;&gt;I8,H8,"")&amp;IF(I8&lt;&gt;J8,I8,"")&amp;"　"&amp;J8</f>
        <v>広島県地方独立行政法人広島市立病院機構　安佐市民病院</v>
      </c>
      <c r="I6" s="157"/>
      <c r="J6" s="158"/>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31</v>
      </c>
      <c r="R6" s="62" t="str">
        <f t="shared" si="3"/>
        <v>-</v>
      </c>
      <c r="S6" s="62" t="str">
        <f t="shared" si="3"/>
        <v>ド I 訓 ガ</v>
      </c>
      <c r="T6" s="62" t="str">
        <f t="shared" si="3"/>
        <v>救 臨 が へ 災 地 輪</v>
      </c>
      <c r="U6" s="63" t="str">
        <f>U8</f>
        <v>-</v>
      </c>
      <c r="V6" s="63">
        <f>V8</f>
        <v>31518</v>
      </c>
      <c r="W6" s="62" t="str">
        <f>W8</f>
        <v>非該当</v>
      </c>
      <c r="X6" s="62" t="str">
        <f t="shared" si="3"/>
        <v>７：１</v>
      </c>
      <c r="Y6" s="63">
        <f t="shared" si="3"/>
        <v>527</v>
      </c>
      <c r="Z6" s="63" t="str">
        <f t="shared" si="3"/>
        <v>-</v>
      </c>
      <c r="AA6" s="63" t="str">
        <f t="shared" si="3"/>
        <v>-</v>
      </c>
      <c r="AB6" s="63" t="str">
        <f t="shared" si="3"/>
        <v>-</v>
      </c>
      <c r="AC6" s="63" t="str">
        <f t="shared" si="3"/>
        <v>-</v>
      </c>
      <c r="AD6" s="63">
        <f t="shared" si="3"/>
        <v>527</v>
      </c>
      <c r="AE6" s="63">
        <f t="shared" si="3"/>
        <v>527</v>
      </c>
      <c r="AF6" s="63" t="str">
        <f t="shared" si="3"/>
        <v>-</v>
      </c>
      <c r="AG6" s="63">
        <f t="shared" si="3"/>
        <v>527</v>
      </c>
      <c r="AH6" s="64" t="e">
        <f>IF(AH8="-",NA(),AH8)</f>
        <v>#N/A</v>
      </c>
      <c r="AI6" s="64">
        <f t="shared" ref="AI6:AQ6" si="4">IF(AI8="-",NA(),AI8)</f>
        <v>104</v>
      </c>
      <c r="AJ6" s="64">
        <f t="shared" si="4"/>
        <v>100</v>
      </c>
      <c r="AK6" s="64">
        <f t="shared" si="4"/>
        <v>97.8</v>
      </c>
      <c r="AL6" s="64">
        <f t="shared" si="4"/>
        <v>100.6</v>
      </c>
      <c r="AM6" s="64" t="e">
        <f t="shared" si="4"/>
        <v>#N/A</v>
      </c>
      <c r="AN6" s="64">
        <f t="shared" si="4"/>
        <v>101.1</v>
      </c>
      <c r="AO6" s="64">
        <f t="shared" si="4"/>
        <v>100.3</v>
      </c>
      <c r="AP6" s="64">
        <f t="shared" si="4"/>
        <v>99.8</v>
      </c>
      <c r="AQ6" s="64">
        <f t="shared" si="4"/>
        <v>100.1</v>
      </c>
      <c r="AR6" s="64" t="str">
        <f>IF(AR8="-","【-】","【"&amp;SUBSTITUTE(TEXT(AR8,"#,##0.0"),"-","△")&amp;"】")</f>
        <v>【98.5】</v>
      </c>
      <c r="AS6" s="64" t="e">
        <f>IF(AS8="-",NA(),AS8)</f>
        <v>#N/A</v>
      </c>
      <c r="AT6" s="64">
        <f t="shared" ref="AT6:BB6" si="5">IF(AT8="-",NA(),AT8)</f>
        <v>99.8</v>
      </c>
      <c r="AU6" s="64">
        <f t="shared" si="5"/>
        <v>95.6</v>
      </c>
      <c r="AV6" s="64">
        <f t="shared" si="5"/>
        <v>93.8</v>
      </c>
      <c r="AW6" s="64">
        <f t="shared" si="5"/>
        <v>96.5</v>
      </c>
      <c r="AX6" s="64" t="e">
        <f t="shared" si="5"/>
        <v>#N/A</v>
      </c>
      <c r="AY6" s="64">
        <f t="shared" si="5"/>
        <v>94.6</v>
      </c>
      <c r="AZ6" s="64">
        <f t="shared" si="5"/>
        <v>94.4</v>
      </c>
      <c r="BA6" s="64">
        <f t="shared" si="5"/>
        <v>93.6</v>
      </c>
      <c r="BB6" s="64">
        <f t="shared" si="5"/>
        <v>94</v>
      </c>
      <c r="BC6" s="64" t="str">
        <f>IF(BC8="-","【-】","【"&amp;SUBSTITUTE(TEXT(BC8,"#,##0.0"),"-","△")&amp;"】")</f>
        <v>【89.7】</v>
      </c>
      <c r="BD6" s="64" t="e">
        <f>IF(BD8="-",NA(),BD8)</f>
        <v>#N/A</v>
      </c>
      <c r="BE6" s="64">
        <f t="shared" ref="BE6:BM6" si="6">IF(BE8="-",NA(),BE8)</f>
        <v>0</v>
      </c>
      <c r="BF6" s="64">
        <f t="shared" si="6"/>
        <v>0</v>
      </c>
      <c r="BG6" s="64">
        <f t="shared" si="6"/>
        <v>2.2000000000000002</v>
      </c>
      <c r="BH6" s="64">
        <f t="shared" si="6"/>
        <v>0</v>
      </c>
      <c r="BI6" s="64" t="e">
        <f t="shared" si="6"/>
        <v>#N/A</v>
      </c>
      <c r="BJ6" s="64">
        <f t="shared" si="6"/>
        <v>37.700000000000003</v>
      </c>
      <c r="BK6" s="64">
        <f t="shared" si="6"/>
        <v>36.799999999999997</v>
      </c>
      <c r="BL6" s="64">
        <f t="shared" si="6"/>
        <v>33.9</v>
      </c>
      <c r="BM6" s="64">
        <f t="shared" si="6"/>
        <v>34.9</v>
      </c>
      <c r="BN6" s="64" t="str">
        <f>IF(BN8="-","【-】","【"&amp;SUBSTITUTE(TEXT(BN8,"#,##0.0"),"-","△")&amp;"】")</f>
        <v>【64.7】</v>
      </c>
      <c r="BO6" s="64" t="e">
        <f>IF(BO8="-",NA(),BO8)</f>
        <v>#N/A</v>
      </c>
      <c r="BP6" s="64">
        <f t="shared" ref="BP6:BX6" si="7">IF(BP8="-",NA(),BP8)</f>
        <v>87.4</v>
      </c>
      <c r="BQ6" s="64">
        <f t="shared" si="7"/>
        <v>84</v>
      </c>
      <c r="BR6" s="64">
        <f t="shared" si="7"/>
        <v>85.7</v>
      </c>
      <c r="BS6" s="64">
        <f t="shared" si="7"/>
        <v>88.5</v>
      </c>
      <c r="BT6" s="64" t="e">
        <f t="shared" si="7"/>
        <v>#N/A</v>
      </c>
      <c r="BU6" s="64">
        <f t="shared" si="7"/>
        <v>80.7</v>
      </c>
      <c r="BV6" s="64">
        <f t="shared" si="7"/>
        <v>80.7</v>
      </c>
      <c r="BW6" s="64">
        <f t="shared" si="7"/>
        <v>79.5</v>
      </c>
      <c r="BX6" s="64">
        <f t="shared" si="7"/>
        <v>79.900000000000006</v>
      </c>
      <c r="BY6" s="64" t="str">
        <f>IF(BY8="-","【-】","【"&amp;SUBSTITUTE(TEXT(BY8,"#,##0.0"),"-","△")&amp;"】")</f>
        <v>【74.8】</v>
      </c>
      <c r="BZ6" s="65" t="e">
        <f>IF(BZ8="-",NA(),BZ8)</f>
        <v>#N/A</v>
      </c>
      <c r="CA6" s="65">
        <f t="shared" ref="CA6:CI6" si="8">IF(CA8="-",NA(),CA8)</f>
        <v>65181</v>
      </c>
      <c r="CB6" s="65">
        <f t="shared" si="8"/>
        <v>67243</v>
      </c>
      <c r="CC6" s="65">
        <f t="shared" si="8"/>
        <v>68209</v>
      </c>
      <c r="CD6" s="65">
        <f t="shared" si="8"/>
        <v>69143</v>
      </c>
      <c r="CE6" s="65" t="e">
        <f t="shared" si="8"/>
        <v>#N/A</v>
      </c>
      <c r="CF6" s="65">
        <f t="shared" si="8"/>
        <v>60787</v>
      </c>
      <c r="CG6" s="65">
        <f t="shared" si="8"/>
        <v>62913</v>
      </c>
      <c r="CH6" s="65">
        <f t="shared" si="8"/>
        <v>64765</v>
      </c>
      <c r="CI6" s="65">
        <f t="shared" si="8"/>
        <v>66228</v>
      </c>
      <c r="CJ6" s="64" t="str">
        <f>IF(CJ8="-","【-】","【"&amp;SUBSTITUTE(TEXT(CJ8,"#,##0"),"-","△")&amp;"】")</f>
        <v>【50,718】</v>
      </c>
      <c r="CK6" s="65" t="e">
        <f>IF(CK8="-",NA(),CK8)</f>
        <v>#N/A</v>
      </c>
      <c r="CL6" s="65">
        <f t="shared" ref="CL6:CT6" si="9">IF(CL8="-",NA(),CL8)</f>
        <v>19124</v>
      </c>
      <c r="CM6" s="65">
        <f t="shared" si="9"/>
        <v>21089</v>
      </c>
      <c r="CN6" s="65">
        <f t="shared" si="9"/>
        <v>21862</v>
      </c>
      <c r="CO6" s="65">
        <f t="shared" si="9"/>
        <v>22886</v>
      </c>
      <c r="CP6" s="65" t="e">
        <f t="shared" si="9"/>
        <v>#N/A</v>
      </c>
      <c r="CQ6" s="65">
        <f t="shared" si="9"/>
        <v>15610</v>
      </c>
      <c r="CR6" s="65">
        <f t="shared" si="9"/>
        <v>16993</v>
      </c>
      <c r="CS6" s="65">
        <f t="shared" si="9"/>
        <v>17680</v>
      </c>
      <c r="CT6" s="65">
        <f t="shared" si="9"/>
        <v>18393</v>
      </c>
      <c r="CU6" s="64" t="str">
        <f>IF(CU8="-","【-】","【"&amp;SUBSTITUTE(TEXT(CU8,"#,##0"),"-","△")&amp;"】")</f>
        <v>【14,202】</v>
      </c>
      <c r="CV6" s="64" t="e">
        <f>IF(CV8="-",NA(),CV8)</f>
        <v>#N/A</v>
      </c>
      <c r="CW6" s="64">
        <f t="shared" ref="CW6:DE6" si="10">IF(CW8="-",NA(),CW8)</f>
        <v>45.3</v>
      </c>
      <c r="CX6" s="64">
        <f t="shared" si="10"/>
        <v>45.7</v>
      </c>
      <c r="CY6" s="64">
        <f t="shared" si="10"/>
        <v>47.4</v>
      </c>
      <c r="CZ6" s="64">
        <f t="shared" si="10"/>
        <v>45.3</v>
      </c>
      <c r="DA6" s="64" t="e">
        <f t="shared" si="10"/>
        <v>#N/A</v>
      </c>
      <c r="DB6" s="64">
        <f t="shared" si="10"/>
        <v>48.7</v>
      </c>
      <c r="DC6" s="64">
        <f t="shared" si="10"/>
        <v>48.5</v>
      </c>
      <c r="DD6" s="64">
        <f t="shared" si="10"/>
        <v>49.2</v>
      </c>
      <c r="DE6" s="64">
        <f t="shared" si="10"/>
        <v>48.7</v>
      </c>
      <c r="DF6" s="64" t="str">
        <f>IF(DF8="-","【-】","【"&amp;SUBSTITUTE(TEXT(DF8,"#,##0.0"),"-","△")&amp;"】")</f>
        <v>【55.0】</v>
      </c>
      <c r="DG6" s="64" t="e">
        <f>IF(DG8="-",NA(),DG8)</f>
        <v>#N/A</v>
      </c>
      <c r="DH6" s="64">
        <f t="shared" ref="DH6:DP6" si="11">IF(DH8="-",NA(),DH8)</f>
        <v>26.8</v>
      </c>
      <c r="DI6" s="64">
        <f t="shared" si="11"/>
        <v>29.7</v>
      </c>
      <c r="DJ6" s="64">
        <f t="shared" si="11"/>
        <v>29.3</v>
      </c>
      <c r="DK6" s="64">
        <f t="shared" si="11"/>
        <v>28.7</v>
      </c>
      <c r="DL6" s="64" t="e">
        <f t="shared" si="11"/>
        <v>#N/A</v>
      </c>
      <c r="DM6" s="64">
        <f t="shared" si="11"/>
        <v>26.3</v>
      </c>
      <c r="DN6" s="64">
        <f t="shared" si="11"/>
        <v>27.5</v>
      </c>
      <c r="DO6" s="64">
        <f t="shared" si="11"/>
        <v>27.4</v>
      </c>
      <c r="DP6" s="64">
        <f t="shared" si="11"/>
        <v>27.8</v>
      </c>
      <c r="DQ6" s="64" t="str">
        <f>IF(DQ8="-","【-】","【"&amp;SUBSTITUTE(TEXT(DQ8,"#,##0.0"),"-","△")&amp;"】")</f>
        <v>【24.3】</v>
      </c>
      <c r="DR6" s="64" t="e">
        <f>IF(DR8="-",NA(),DR8)</f>
        <v>#N/A</v>
      </c>
      <c r="DS6" s="64">
        <f t="shared" ref="DS6:EA6" si="12">IF(DS8="-",NA(),DS8)</f>
        <v>11.4</v>
      </c>
      <c r="DT6" s="64">
        <f t="shared" si="12"/>
        <v>21</v>
      </c>
      <c r="DU6" s="64">
        <f t="shared" si="12"/>
        <v>33</v>
      </c>
      <c r="DV6" s="64">
        <f t="shared" si="12"/>
        <v>43.5</v>
      </c>
      <c r="DW6" s="64" t="e">
        <f t="shared" si="12"/>
        <v>#N/A</v>
      </c>
      <c r="DX6" s="64">
        <f t="shared" si="12"/>
        <v>50.7</v>
      </c>
      <c r="DY6" s="64">
        <f t="shared" si="12"/>
        <v>51.3</v>
      </c>
      <c r="DZ6" s="64">
        <f t="shared" si="12"/>
        <v>51.2</v>
      </c>
      <c r="EA6" s="64">
        <f t="shared" si="12"/>
        <v>52</v>
      </c>
      <c r="EB6" s="64" t="str">
        <f>IF(EB8="-","【-】","【"&amp;SUBSTITUTE(TEXT(EB8,"#,##0.0"),"-","△")&amp;"】")</f>
        <v>【51.6】</v>
      </c>
      <c r="EC6" s="64" t="e">
        <f>IF(EC8="-",NA(),EC8)</f>
        <v>#N/A</v>
      </c>
      <c r="ED6" s="64">
        <f t="shared" ref="ED6:EL6" si="13">IF(ED8="-",NA(),ED8)</f>
        <v>15.9</v>
      </c>
      <c r="EE6" s="64">
        <f t="shared" si="13"/>
        <v>24.6</v>
      </c>
      <c r="EF6" s="64">
        <f t="shared" si="13"/>
        <v>39.6</v>
      </c>
      <c r="EG6" s="64">
        <f t="shared" si="13"/>
        <v>52.1</v>
      </c>
      <c r="EH6" s="64" t="e">
        <f t="shared" si="13"/>
        <v>#N/A</v>
      </c>
      <c r="EI6" s="64">
        <f t="shared" si="13"/>
        <v>62.6</v>
      </c>
      <c r="EJ6" s="64">
        <f t="shared" si="13"/>
        <v>64.099999999999994</v>
      </c>
      <c r="EK6" s="64">
        <f t="shared" si="13"/>
        <v>64.3</v>
      </c>
      <c r="EL6" s="64">
        <f t="shared" si="13"/>
        <v>66</v>
      </c>
      <c r="EM6" s="64" t="str">
        <f>IF(EM8="-","【-】","【"&amp;SUBSTITUTE(TEXT(EM8,"#,##0.0"),"-","△")&amp;"】")</f>
        <v>【67.6】</v>
      </c>
      <c r="EN6" s="65" t="e">
        <f>IF(EN8="-",NA(),EN8)</f>
        <v>#N/A</v>
      </c>
      <c r="EO6" s="65">
        <f t="shared" ref="EO6:EW6" si="14">IF(EO8="-",NA(),EO8)</f>
        <v>14032378</v>
      </c>
      <c r="EP6" s="65">
        <f t="shared" si="14"/>
        <v>17122235</v>
      </c>
      <c r="EQ6" s="65">
        <f t="shared" si="14"/>
        <v>17551455</v>
      </c>
      <c r="ER6" s="65">
        <f t="shared" si="14"/>
        <v>18385444</v>
      </c>
      <c r="ES6" s="65" t="e">
        <f t="shared" si="14"/>
        <v>#N/A</v>
      </c>
      <c r="ET6" s="65">
        <f t="shared" si="14"/>
        <v>50543381</v>
      </c>
      <c r="EU6" s="65">
        <f t="shared" si="14"/>
        <v>51238617</v>
      </c>
      <c r="EV6" s="65">
        <f t="shared" si="14"/>
        <v>51669762</v>
      </c>
      <c r="EW6" s="65">
        <f t="shared" si="14"/>
        <v>53351028</v>
      </c>
      <c r="EX6" s="65" t="str">
        <f>IF(EX8="-","【-】","【"&amp;SUBSTITUTE(TEXT(EX8,"#,##0"),"-","△")&amp;"】")</f>
        <v>【45,442,498】</v>
      </c>
    </row>
    <row r="7" spans="1:154" s="66" customFormat="1">
      <c r="A7" s="47" t="s">
        <v>145</v>
      </c>
      <c r="B7" s="62">
        <f t="shared" ref="B7:AG7" si="15">B8</f>
        <v>2017</v>
      </c>
      <c r="C7" s="62">
        <f t="shared" si="15"/>
        <v>347510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31</v>
      </c>
      <c r="R7" s="62" t="str">
        <f t="shared" si="15"/>
        <v>-</v>
      </c>
      <c r="S7" s="62" t="str">
        <f t="shared" si="15"/>
        <v>ド I 訓 ガ</v>
      </c>
      <c r="T7" s="62" t="str">
        <f t="shared" si="15"/>
        <v>救 臨 が へ 災 地 輪</v>
      </c>
      <c r="U7" s="63" t="str">
        <f>U8</f>
        <v>-</v>
      </c>
      <c r="V7" s="63">
        <f>V8</f>
        <v>31518</v>
      </c>
      <c r="W7" s="62" t="str">
        <f>W8</f>
        <v>非該当</v>
      </c>
      <c r="X7" s="62" t="str">
        <f t="shared" si="15"/>
        <v>７：１</v>
      </c>
      <c r="Y7" s="63">
        <f t="shared" si="15"/>
        <v>527</v>
      </c>
      <c r="Z7" s="63" t="str">
        <f t="shared" si="15"/>
        <v>-</v>
      </c>
      <c r="AA7" s="63" t="str">
        <f t="shared" si="15"/>
        <v>-</v>
      </c>
      <c r="AB7" s="63" t="str">
        <f t="shared" si="15"/>
        <v>-</v>
      </c>
      <c r="AC7" s="63" t="str">
        <f t="shared" si="15"/>
        <v>-</v>
      </c>
      <c r="AD7" s="63">
        <f t="shared" si="15"/>
        <v>527</v>
      </c>
      <c r="AE7" s="63">
        <f t="shared" si="15"/>
        <v>527</v>
      </c>
      <c r="AF7" s="63" t="str">
        <f t="shared" si="15"/>
        <v>-</v>
      </c>
      <c r="AG7" s="63">
        <f t="shared" si="15"/>
        <v>527</v>
      </c>
      <c r="AH7" s="64" t="str">
        <f>AH8</f>
        <v>-</v>
      </c>
      <c r="AI7" s="64">
        <f t="shared" ref="AI7:AQ7" si="16">AI8</f>
        <v>104</v>
      </c>
      <c r="AJ7" s="64">
        <f t="shared" si="16"/>
        <v>100</v>
      </c>
      <c r="AK7" s="64">
        <f t="shared" si="16"/>
        <v>97.8</v>
      </c>
      <c r="AL7" s="64">
        <f t="shared" si="16"/>
        <v>100.6</v>
      </c>
      <c r="AM7" s="64" t="str">
        <f t="shared" si="16"/>
        <v>-</v>
      </c>
      <c r="AN7" s="64">
        <f t="shared" si="16"/>
        <v>101.1</v>
      </c>
      <c r="AO7" s="64">
        <f t="shared" si="16"/>
        <v>100.3</v>
      </c>
      <c r="AP7" s="64">
        <f t="shared" si="16"/>
        <v>99.8</v>
      </c>
      <c r="AQ7" s="64">
        <f t="shared" si="16"/>
        <v>100.1</v>
      </c>
      <c r="AR7" s="64"/>
      <c r="AS7" s="64" t="str">
        <f>AS8</f>
        <v>-</v>
      </c>
      <c r="AT7" s="64">
        <f t="shared" ref="AT7:BB7" si="17">AT8</f>
        <v>99.8</v>
      </c>
      <c r="AU7" s="64">
        <f t="shared" si="17"/>
        <v>95.6</v>
      </c>
      <c r="AV7" s="64">
        <f t="shared" si="17"/>
        <v>93.8</v>
      </c>
      <c r="AW7" s="64">
        <f t="shared" si="17"/>
        <v>96.5</v>
      </c>
      <c r="AX7" s="64" t="str">
        <f t="shared" si="17"/>
        <v>-</v>
      </c>
      <c r="AY7" s="64">
        <f t="shared" si="17"/>
        <v>94.6</v>
      </c>
      <c r="AZ7" s="64">
        <f t="shared" si="17"/>
        <v>94.4</v>
      </c>
      <c r="BA7" s="64">
        <f t="shared" si="17"/>
        <v>93.6</v>
      </c>
      <c r="BB7" s="64">
        <f t="shared" si="17"/>
        <v>94</v>
      </c>
      <c r="BC7" s="64"/>
      <c r="BD7" s="64" t="str">
        <f>BD8</f>
        <v>-</v>
      </c>
      <c r="BE7" s="64">
        <f t="shared" ref="BE7:BM7" si="18">BE8</f>
        <v>0</v>
      </c>
      <c r="BF7" s="64">
        <f t="shared" si="18"/>
        <v>0</v>
      </c>
      <c r="BG7" s="64">
        <f t="shared" si="18"/>
        <v>2.2000000000000002</v>
      </c>
      <c r="BH7" s="64">
        <f t="shared" si="18"/>
        <v>0</v>
      </c>
      <c r="BI7" s="64" t="str">
        <f t="shared" si="18"/>
        <v>-</v>
      </c>
      <c r="BJ7" s="64">
        <f t="shared" si="18"/>
        <v>37.700000000000003</v>
      </c>
      <c r="BK7" s="64">
        <f t="shared" si="18"/>
        <v>36.799999999999997</v>
      </c>
      <c r="BL7" s="64">
        <f t="shared" si="18"/>
        <v>33.9</v>
      </c>
      <c r="BM7" s="64">
        <f t="shared" si="18"/>
        <v>34.9</v>
      </c>
      <c r="BN7" s="64"/>
      <c r="BO7" s="64" t="str">
        <f>BO8</f>
        <v>-</v>
      </c>
      <c r="BP7" s="64">
        <f t="shared" ref="BP7:BX7" si="19">BP8</f>
        <v>87.4</v>
      </c>
      <c r="BQ7" s="64">
        <f t="shared" si="19"/>
        <v>84</v>
      </c>
      <c r="BR7" s="64">
        <f t="shared" si="19"/>
        <v>85.7</v>
      </c>
      <c r="BS7" s="64">
        <f t="shared" si="19"/>
        <v>88.5</v>
      </c>
      <c r="BT7" s="64" t="str">
        <f t="shared" si="19"/>
        <v>-</v>
      </c>
      <c r="BU7" s="64">
        <f t="shared" si="19"/>
        <v>80.7</v>
      </c>
      <c r="BV7" s="64">
        <f t="shared" si="19"/>
        <v>80.7</v>
      </c>
      <c r="BW7" s="64">
        <f t="shared" si="19"/>
        <v>79.5</v>
      </c>
      <c r="BX7" s="64">
        <f t="shared" si="19"/>
        <v>79.900000000000006</v>
      </c>
      <c r="BY7" s="64"/>
      <c r="BZ7" s="65" t="str">
        <f>BZ8</f>
        <v>-</v>
      </c>
      <c r="CA7" s="65">
        <f t="shared" ref="CA7:CI7" si="20">CA8</f>
        <v>65181</v>
      </c>
      <c r="CB7" s="65">
        <f t="shared" si="20"/>
        <v>67243</v>
      </c>
      <c r="CC7" s="65">
        <f t="shared" si="20"/>
        <v>68209</v>
      </c>
      <c r="CD7" s="65">
        <f t="shared" si="20"/>
        <v>69143</v>
      </c>
      <c r="CE7" s="65" t="str">
        <f t="shared" si="20"/>
        <v>-</v>
      </c>
      <c r="CF7" s="65">
        <f t="shared" si="20"/>
        <v>60787</v>
      </c>
      <c r="CG7" s="65">
        <f t="shared" si="20"/>
        <v>62913</v>
      </c>
      <c r="CH7" s="65">
        <f t="shared" si="20"/>
        <v>64765</v>
      </c>
      <c r="CI7" s="65">
        <f t="shared" si="20"/>
        <v>66228</v>
      </c>
      <c r="CJ7" s="64"/>
      <c r="CK7" s="65" t="str">
        <f>CK8</f>
        <v>-</v>
      </c>
      <c r="CL7" s="65">
        <f t="shared" ref="CL7:CT7" si="21">CL8</f>
        <v>19124</v>
      </c>
      <c r="CM7" s="65">
        <f t="shared" si="21"/>
        <v>21089</v>
      </c>
      <c r="CN7" s="65">
        <f t="shared" si="21"/>
        <v>21862</v>
      </c>
      <c r="CO7" s="65">
        <f t="shared" si="21"/>
        <v>22886</v>
      </c>
      <c r="CP7" s="65" t="str">
        <f t="shared" si="21"/>
        <v>-</v>
      </c>
      <c r="CQ7" s="65">
        <f t="shared" si="21"/>
        <v>15610</v>
      </c>
      <c r="CR7" s="65">
        <f t="shared" si="21"/>
        <v>16993</v>
      </c>
      <c r="CS7" s="65">
        <f t="shared" si="21"/>
        <v>17680</v>
      </c>
      <c r="CT7" s="65">
        <f t="shared" si="21"/>
        <v>18393</v>
      </c>
      <c r="CU7" s="64"/>
      <c r="CV7" s="64" t="str">
        <f>CV8</f>
        <v>-</v>
      </c>
      <c r="CW7" s="64">
        <f t="shared" ref="CW7:DE7" si="22">CW8</f>
        <v>45.3</v>
      </c>
      <c r="CX7" s="64">
        <f t="shared" si="22"/>
        <v>45.7</v>
      </c>
      <c r="CY7" s="64">
        <f t="shared" si="22"/>
        <v>47.4</v>
      </c>
      <c r="CZ7" s="64">
        <f t="shared" si="22"/>
        <v>45.3</v>
      </c>
      <c r="DA7" s="64" t="str">
        <f t="shared" si="22"/>
        <v>-</v>
      </c>
      <c r="DB7" s="64">
        <f t="shared" si="22"/>
        <v>48.7</v>
      </c>
      <c r="DC7" s="64">
        <f t="shared" si="22"/>
        <v>48.5</v>
      </c>
      <c r="DD7" s="64">
        <f t="shared" si="22"/>
        <v>49.2</v>
      </c>
      <c r="DE7" s="64">
        <f t="shared" si="22"/>
        <v>48.7</v>
      </c>
      <c r="DF7" s="64"/>
      <c r="DG7" s="64" t="str">
        <f>DG8</f>
        <v>-</v>
      </c>
      <c r="DH7" s="64">
        <f t="shared" ref="DH7:DP7" si="23">DH8</f>
        <v>26.8</v>
      </c>
      <c r="DI7" s="64">
        <f t="shared" si="23"/>
        <v>29.7</v>
      </c>
      <c r="DJ7" s="64">
        <f t="shared" si="23"/>
        <v>29.3</v>
      </c>
      <c r="DK7" s="64">
        <f t="shared" si="23"/>
        <v>28.7</v>
      </c>
      <c r="DL7" s="64" t="str">
        <f t="shared" si="23"/>
        <v>-</v>
      </c>
      <c r="DM7" s="64">
        <f t="shared" si="23"/>
        <v>26.3</v>
      </c>
      <c r="DN7" s="64">
        <f t="shared" si="23"/>
        <v>27.5</v>
      </c>
      <c r="DO7" s="64">
        <f t="shared" si="23"/>
        <v>27.4</v>
      </c>
      <c r="DP7" s="64">
        <f t="shared" si="23"/>
        <v>27.8</v>
      </c>
      <c r="DQ7" s="64"/>
      <c r="DR7" s="64" t="str">
        <f>DR8</f>
        <v>-</v>
      </c>
      <c r="DS7" s="64">
        <f t="shared" ref="DS7:EA7" si="24">DS8</f>
        <v>11.4</v>
      </c>
      <c r="DT7" s="64">
        <f t="shared" si="24"/>
        <v>21</v>
      </c>
      <c r="DU7" s="64">
        <f t="shared" si="24"/>
        <v>33</v>
      </c>
      <c r="DV7" s="64">
        <f t="shared" si="24"/>
        <v>43.5</v>
      </c>
      <c r="DW7" s="64" t="str">
        <f t="shared" si="24"/>
        <v>-</v>
      </c>
      <c r="DX7" s="64">
        <f t="shared" si="24"/>
        <v>50.7</v>
      </c>
      <c r="DY7" s="64">
        <f t="shared" si="24"/>
        <v>51.3</v>
      </c>
      <c r="DZ7" s="64">
        <f t="shared" si="24"/>
        <v>51.2</v>
      </c>
      <c r="EA7" s="64">
        <f t="shared" si="24"/>
        <v>52</v>
      </c>
      <c r="EB7" s="64"/>
      <c r="EC7" s="64" t="str">
        <f>EC8</f>
        <v>-</v>
      </c>
      <c r="ED7" s="64">
        <f t="shared" ref="ED7:EL7" si="25">ED8</f>
        <v>15.9</v>
      </c>
      <c r="EE7" s="64">
        <f t="shared" si="25"/>
        <v>24.6</v>
      </c>
      <c r="EF7" s="64">
        <f t="shared" si="25"/>
        <v>39.6</v>
      </c>
      <c r="EG7" s="64">
        <f t="shared" si="25"/>
        <v>52.1</v>
      </c>
      <c r="EH7" s="64" t="str">
        <f t="shared" si="25"/>
        <v>-</v>
      </c>
      <c r="EI7" s="64">
        <f t="shared" si="25"/>
        <v>62.6</v>
      </c>
      <c r="EJ7" s="64">
        <f t="shared" si="25"/>
        <v>64.099999999999994</v>
      </c>
      <c r="EK7" s="64">
        <f t="shared" si="25"/>
        <v>64.3</v>
      </c>
      <c r="EL7" s="64">
        <f t="shared" si="25"/>
        <v>66</v>
      </c>
      <c r="EM7" s="64"/>
      <c r="EN7" s="65" t="str">
        <f>EN8</f>
        <v>-</v>
      </c>
      <c r="EO7" s="65">
        <f t="shared" ref="EO7:EW7" si="26">EO8</f>
        <v>14032378</v>
      </c>
      <c r="EP7" s="65">
        <f t="shared" si="26"/>
        <v>17122235</v>
      </c>
      <c r="EQ7" s="65">
        <f t="shared" si="26"/>
        <v>17551455</v>
      </c>
      <c r="ER7" s="65">
        <f t="shared" si="26"/>
        <v>18385444</v>
      </c>
      <c r="ES7" s="65" t="str">
        <f t="shared" si="26"/>
        <v>-</v>
      </c>
      <c r="ET7" s="65">
        <f t="shared" si="26"/>
        <v>50543381</v>
      </c>
      <c r="EU7" s="65">
        <f t="shared" si="26"/>
        <v>51238617</v>
      </c>
      <c r="EV7" s="65">
        <f t="shared" si="26"/>
        <v>51669762</v>
      </c>
      <c r="EW7" s="65">
        <f t="shared" si="26"/>
        <v>53351028</v>
      </c>
      <c r="EX7" s="65"/>
    </row>
    <row r="8" spans="1:154" s="66" customFormat="1">
      <c r="A8" s="47"/>
      <c r="B8" s="67">
        <v>2017</v>
      </c>
      <c r="C8" s="67">
        <v>347510</v>
      </c>
      <c r="D8" s="67">
        <v>46</v>
      </c>
      <c r="E8" s="67">
        <v>6</v>
      </c>
      <c r="F8" s="67">
        <v>0</v>
      </c>
      <c r="G8" s="67">
        <v>2</v>
      </c>
      <c r="H8" s="67" t="s">
        <v>146</v>
      </c>
      <c r="I8" s="67" t="s">
        <v>147</v>
      </c>
      <c r="J8" s="67" t="s">
        <v>148</v>
      </c>
      <c r="K8" s="67" t="s">
        <v>149</v>
      </c>
      <c r="L8" s="67" t="s">
        <v>150</v>
      </c>
      <c r="M8" s="67" t="s">
        <v>151</v>
      </c>
      <c r="N8" s="67" t="s">
        <v>152</v>
      </c>
      <c r="O8" s="67" t="s">
        <v>153</v>
      </c>
      <c r="P8" s="67" t="s">
        <v>154</v>
      </c>
      <c r="Q8" s="68">
        <v>31</v>
      </c>
      <c r="R8" s="67" t="s">
        <v>155</v>
      </c>
      <c r="S8" s="67" t="s">
        <v>156</v>
      </c>
      <c r="T8" s="67" t="s">
        <v>157</v>
      </c>
      <c r="U8" s="68" t="s">
        <v>155</v>
      </c>
      <c r="V8" s="68">
        <v>31518</v>
      </c>
      <c r="W8" s="67" t="s">
        <v>158</v>
      </c>
      <c r="X8" s="69" t="s">
        <v>159</v>
      </c>
      <c r="Y8" s="68">
        <v>527</v>
      </c>
      <c r="Z8" s="68" t="s">
        <v>155</v>
      </c>
      <c r="AA8" s="68" t="s">
        <v>155</v>
      </c>
      <c r="AB8" s="68" t="s">
        <v>155</v>
      </c>
      <c r="AC8" s="68" t="s">
        <v>155</v>
      </c>
      <c r="AD8" s="68">
        <v>527</v>
      </c>
      <c r="AE8" s="68">
        <v>527</v>
      </c>
      <c r="AF8" s="68" t="s">
        <v>155</v>
      </c>
      <c r="AG8" s="68">
        <v>527</v>
      </c>
      <c r="AH8" s="70" t="s">
        <v>155</v>
      </c>
      <c r="AI8" s="70">
        <v>104</v>
      </c>
      <c r="AJ8" s="70">
        <v>100</v>
      </c>
      <c r="AK8" s="70">
        <v>97.8</v>
      </c>
      <c r="AL8" s="70">
        <v>100.6</v>
      </c>
      <c r="AM8" s="70" t="s">
        <v>155</v>
      </c>
      <c r="AN8" s="70">
        <v>101.1</v>
      </c>
      <c r="AO8" s="70">
        <v>100.3</v>
      </c>
      <c r="AP8" s="70">
        <v>99.8</v>
      </c>
      <c r="AQ8" s="70">
        <v>100.1</v>
      </c>
      <c r="AR8" s="70">
        <v>98.5</v>
      </c>
      <c r="AS8" s="70" t="s">
        <v>155</v>
      </c>
      <c r="AT8" s="70">
        <v>99.8</v>
      </c>
      <c r="AU8" s="70">
        <v>95.6</v>
      </c>
      <c r="AV8" s="70">
        <v>93.8</v>
      </c>
      <c r="AW8" s="70">
        <v>96.5</v>
      </c>
      <c r="AX8" s="70" t="s">
        <v>155</v>
      </c>
      <c r="AY8" s="70">
        <v>94.6</v>
      </c>
      <c r="AZ8" s="70">
        <v>94.4</v>
      </c>
      <c r="BA8" s="70">
        <v>93.6</v>
      </c>
      <c r="BB8" s="70">
        <v>94</v>
      </c>
      <c r="BC8" s="70">
        <v>89.7</v>
      </c>
      <c r="BD8" s="71" t="s">
        <v>155</v>
      </c>
      <c r="BE8" s="71">
        <v>0</v>
      </c>
      <c r="BF8" s="71">
        <v>0</v>
      </c>
      <c r="BG8" s="71">
        <v>2.2000000000000002</v>
      </c>
      <c r="BH8" s="71">
        <v>0</v>
      </c>
      <c r="BI8" s="71" t="s">
        <v>155</v>
      </c>
      <c r="BJ8" s="71">
        <v>37.700000000000003</v>
      </c>
      <c r="BK8" s="71">
        <v>36.799999999999997</v>
      </c>
      <c r="BL8" s="71">
        <v>33.9</v>
      </c>
      <c r="BM8" s="71">
        <v>34.9</v>
      </c>
      <c r="BN8" s="71">
        <v>64.7</v>
      </c>
      <c r="BO8" s="70" t="s">
        <v>155</v>
      </c>
      <c r="BP8" s="70">
        <v>87.4</v>
      </c>
      <c r="BQ8" s="70">
        <v>84</v>
      </c>
      <c r="BR8" s="70">
        <v>85.7</v>
      </c>
      <c r="BS8" s="70">
        <v>88.5</v>
      </c>
      <c r="BT8" s="70" t="s">
        <v>155</v>
      </c>
      <c r="BU8" s="70">
        <v>80.7</v>
      </c>
      <c r="BV8" s="70">
        <v>80.7</v>
      </c>
      <c r="BW8" s="70">
        <v>79.5</v>
      </c>
      <c r="BX8" s="70">
        <v>79.900000000000006</v>
      </c>
      <c r="BY8" s="70">
        <v>74.8</v>
      </c>
      <c r="BZ8" s="71" t="s">
        <v>155</v>
      </c>
      <c r="CA8" s="71">
        <v>65181</v>
      </c>
      <c r="CB8" s="71">
        <v>67243</v>
      </c>
      <c r="CC8" s="71">
        <v>68209</v>
      </c>
      <c r="CD8" s="71">
        <v>69143</v>
      </c>
      <c r="CE8" s="71" t="s">
        <v>155</v>
      </c>
      <c r="CF8" s="71">
        <v>60787</v>
      </c>
      <c r="CG8" s="71">
        <v>62913</v>
      </c>
      <c r="CH8" s="71">
        <v>64765</v>
      </c>
      <c r="CI8" s="71">
        <v>66228</v>
      </c>
      <c r="CJ8" s="70">
        <v>50718</v>
      </c>
      <c r="CK8" s="71" t="s">
        <v>155</v>
      </c>
      <c r="CL8" s="71">
        <v>19124</v>
      </c>
      <c r="CM8" s="71">
        <v>21089</v>
      </c>
      <c r="CN8" s="71">
        <v>21862</v>
      </c>
      <c r="CO8" s="71">
        <v>22886</v>
      </c>
      <c r="CP8" s="71" t="s">
        <v>155</v>
      </c>
      <c r="CQ8" s="71">
        <v>15610</v>
      </c>
      <c r="CR8" s="71">
        <v>16993</v>
      </c>
      <c r="CS8" s="71">
        <v>17680</v>
      </c>
      <c r="CT8" s="71">
        <v>18393</v>
      </c>
      <c r="CU8" s="70">
        <v>14202</v>
      </c>
      <c r="CV8" s="71" t="s">
        <v>155</v>
      </c>
      <c r="CW8" s="71">
        <v>45.3</v>
      </c>
      <c r="CX8" s="71">
        <v>45.7</v>
      </c>
      <c r="CY8" s="71">
        <v>47.4</v>
      </c>
      <c r="CZ8" s="71">
        <v>45.3</v>
      </c>
      <c r="DA8" s="71" t="s">
        <v>155</v>
      </c>
      <c r="DB8" s="71">
        <v>48.7</v>
      </c>
      <c r="DC8" s="71">
        <v>48.5</v>
      </c>
      <c r="DD8" s="71">
        <v>49.2</v>
      </c>
      <c r="DE8" s="71">
        <v>48.7</v>
      </c>
      <c r="DF8" s="71">
        <v>55</v>
      </c>
      <c r="DG8" s="71" t="s">
        <v>155</v>
      </c>
      <c r="DH8" s="71">
        <v>26.8</v>
      </c>
      <c r="DI8" s="71">
        <v>29.7</v>
      </c>
      <c r="DJ8" s="71">
        <v>29.3</v>
      </c>
      <c r="DK8" s="71">
        <v>28.7</v>
      </c>
      <c r="DL8" s="71" t="s">
        <v>155</v>
      </c>
      <c r="DM8" s="71">
        <v>26.3</v>
      </c>
      <c r="DN8" s="71">
        <v>27.5</v>
      </c>
      <c r="DO8" s="71">
        <v>27.4</v>
      </c>
      <c r="DP8" s="71">
        <v>27.8</v>
      </c>
      <c r="DQ8" s="71">
        <v>24.3</v>
      </c>
      <c r="DR8" s="70" t="s">
        <v>155</v>
      </c>
      <c r="DS8" s="70">
        <v>11.4</v>
      </c>
      <c r="DT8" s="70">
        <v>21</v>
      </c>
      <c r="DU8" s="70">
        <v>33</v>
      </c>
      <c r="DV8" s="70">
        <v>43.5</v>
      </c>
      <c r="DW8" s="70" t="s">
        <v>155</v>
      </c>
      <c r="DX8" s="70">
        <v>50.7</v>
      </c>
      <c r="DY8" s="70">
        <v>51.3</v>
      </c>
      <c r="DZ8" s="70">
        <v>51.2</v>
      </c>
      <c r="EA8" s="70">
        <v>52</v>
      </c>
      <c r="EB8" s="70">
        <v>51.6</v>
      </c>
      <c r="EC8" s="70" t="s">
        <v>155</v>
      </c>
      <c r="ED8" s="70">
        <v>15.9</v>
      </c>
      <c r="EE8" s="70">
        <v>24.6</v>
      </c>
      <c r="EF8" s="70">
        <v>39.6</v>
      </c>
      <c r="EG8" s="70">
        <v>52.1</v>
      </c>
      <c r="EH8" s="70" t="s">
        <v>155</v>
      </c>
      <c r="EI8" s="70">
        <v>62.6</v>
      </c>
      <c r="EJ8" s="70">
        <v>64.099999999999994</v>
      </c>
      <c r="EK8" s="70">
        <v>64.3</v>
      </c>
      <c r="EL8" s="70">
        <v>66</v>
      </c>
      <c r="EM8" s="70">
        <v>67.599999999999994</v>
      </c>
      <c r="EN8" s="71" t="s">
        <v>155</v>
      </c>
      <c r="EO8" s="71">
        <v>14032378</v>
      </c>
      <c r="EP8" s="71">
        <v>17122235</v>
      </c>
      <c r="EQ8" s="71">
        <v>17551455</v>
      </c>
      <c r="ER8" s="71">
        <v>18385444</v>
      </c>
      <c r="ES8" s="71" t="s">
        <v>155</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160</v>
      </c>
      <c r="C10" s="76" t="s">
        <v>161</v>
      </c>
      <c r="D10" s="76" t="s">
        <v>162</v>
      </c>
      <c r="E10" s="76" t="s">
        <v>163</v>
      </c>
      <c r="F10" s="76" t="s">
        <v>164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2019-02-01T13:05:46Z</cp:lastPrinted>
  <dcterms:created xsi:type="dcterms:W3CDTF">2018-12-07T10:47:53Z</dcterms:created>
  <dcterms:modified xsi:type="dcterms:W3CDTF">2019-02-01T13:05:50Z</dcterms:modified>
  <cp:category/>
</cp:coreProperties>
</file>