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建築都市局都市交通政策課\ﾏｲﾄﾞｷｭﾒﾝﾄ（駐車場）\★★公営企業関係\経営比較分析\H31.01.15-公営企業に係る経営比較分析表（平成29年度決算）の分析等について\（都市交通回答）【経営比較分析表】2017_401005_47_140\"/>
    </mc:Choice>
  </mc:AlternateContent>
  <workbookProtection workbookAlgorithmName="SHA-512" workbookHashValue="2y5rB8dASiu2HQs1GiWzkEBtvWN953BzXg3WWoiE1Hlejui6qxrCwzdUepBETar2FXtNr5KRojdnYmmbBJetZg==" workbookSaltValue="tNsc8xm5vkDJSwL9ah3zMg==" workbookSpinCount="100000" lockStructure="1"/>
  <bookViews>
    <workbookView xWindow="0" yWindow="0" windowWidth="20490" windowHeight="76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HP76" i="4" s="1"/>
  <c r="DT7" i="5"/>
  <c r="DS7" i="5"/>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BG51" i="4"/>
  <c r="MA32" i="4"/>
  <c r="LH32" i="4"/>
  <c r="KO32" i="4"/>
  <c r="JV32" i="4"/>
  <c r="JC32" i="4"/>
  <c r="HJ32" i="4"/>
  <c r="FX32" i="4"/>
  <c r="FE32" i="4"/>
  <c r="EL32" i="4"/>
  <c r="CS32" i="4"/>
  <c r="BZ32" i="4"/>
  <c r="BG32" i="4"/>
  <c r="U32" i="4"/>
  <c r="MA31" i="4"/>
  <c r="LH31" i="4"/>
  <c r="KO31" i="4"/>
  <c r="JV31" i="4"/>
  <c r="JC31" i="4"/>
  <c r="GQ31" i="4"/>
  <c r="FX31" i="4"/>
  <c r="FE31" i="4"/>
  <c r="CS31" i="4"/>
  <c r="BZ31" i="4"/>
  <c r="BG31" i="4"/>
  <c r="AN31" i="4"/>
  <c r="U31" i="4"/>
  <c r="FX30" i="4"/>
  <c r="LJ10" i="4"/>
  <c r="HX10" i="4"/>
  <c r="DU10" i="4"/>
  <c r="CF10" i="4"/>
  <c r="B10" i="4"/>
  <c r="LJ8" i="4"/>
  <c r="JQ8" i="4"/>
  <c r="FJ8" i="4"/>
  <c r="DU8" i="4"/>
  <c r="CF8" i="4"/>
  <c r="B8" i="4"/>
  <c r="BZ76" i="4" l="1"/>
  <c r="MA51" i="4"/>
  <c r="IT76" i="4"/>
  <c r="HJ30" i="4"/>
  <c r="MI76" i="4"/>
  <c r="HJ51" i="4"/>
  <c r="MA30" i="4"/>
  <c r="CS51" i="4"/>
  <c r="CS30" i="4"/>
  <c r="KO30" i="4"/>
  <c r="FX51" i="4"/>
  <c r="LE76" i="4"/>
  <c r="C11" i="5"/>
  <c r="BG30" i="4"/>
  <c r="E11" i="5"/>
  <c r="B11" i="5"/>
  <c r="LT76" i="4" l="1"/>
  <c r="GQ51" i="4"/>
  <c r="BK76" i="4"/>
  <c r="LH51" i="4"/>
  <c r="IE76" i="4"/>
  <c r="BZ51" i="4"/>
  <c r="GQ30" i="4"/>
  <c r="BZ30" i="4"/>
  <c r="LH30" i="4"/>
  <c r="R76" i="4"/>
  <c r="JC51" i="4"/>
  <c r="U51" i="4"/>
  <c r="KA76" i="4"/>
  <c r="EL51" i="4"/>
  <c r="JC30" i="4"/>
  <c r="EL30" i="4"/>
  <c r="U30" i="4"/>
  <c r="GL76" i="4"/>
  <c r="KP76" i="4"/>
  <c r="FE51" i="4"/>
  <c r="HA76" i="4"/>
  <c r="AN51" i="4"/>
  <c r="FE30" i="4"/>
  <c r="AG76" i="4"/>
  <c r="JV51" i="4"/>
  <c r="JV30" i="4"/>
  <c r="AN30"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<sst xmlns="http://schemas.openxmlformats.org/spreadsheetml/2006/main" count="287" uniqueCount="153">
  <si>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</si>
  <si>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</si>
  <si>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</si>
  <si>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</si>
  <si>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</si>
  <si>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</si>
  <si>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</si>
  <si>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</si>
  <si>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</si>
  <si>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</si>
  <si>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</si>
  <si>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</si>
  <si>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</si>
  <si>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</si>
  <si>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</si>
  <si>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</si>
  <si>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</si>
  <si>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</si>
  <si>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</si>
  <si>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</si>
  <si>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</si>
  <si>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</si>
  <si>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</si>
  <si>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</si>
  <si>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</si>
  <si>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</si>
  <si>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</si>
  <si>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</si>
  <si>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</si>
  <si>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</si>
  <si>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</si>
  <si>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</si>
  <si>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</si>
  <si>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</si>
  <si>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</si>
  <si>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</si>
  <si>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</si>
  <si>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</si>
  <si>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</si>
  <si>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</si>
  <si>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</si>
  <si>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</si>
  <si>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</si>
  <si>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</si>
  <si>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</si>
  <si>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</si>
  <si>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</si>
  <si>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</si>
  <si>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</si>
  <si>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</si>
  <si>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</si>
  <si>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</si>
  <si>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</si>
  <si>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</si>
  <si>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</si>
  <si>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</si>
  <si>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</si>
  <si>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</si>
  <si>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</si>
  <si>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</si>
  <si>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</si>
  <si>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</si>
  <si>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</si>
  <si>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</si>
  <si>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</si>
  <si>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</si>
  <si>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</si>
  <si>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</si>
  <si>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</si>
  <si>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</si>
  <si>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</si>
  <si>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</si>
  <si>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</si>
  <si>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</si>
  <si>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</si>
  <si>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</si>
  <si>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</si>
  <si>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</si>
  <si>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</si>
  <si>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</si>
  <si>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</si>
  <si>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</si>
  <si>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</si>
  <si>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</si>
  <si>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</si>
  <si>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</si>
  <si>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</si>
  <si>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</si>
  <si>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</si>
  <si>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</si>
  <si>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</si>
  <si>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</si>
  <si>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</si>
  <si>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</si>
  <si>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</si>
  <si>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</si>
  <si>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</si>
  <si>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</si>
  <si>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</si>
  <si>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</si>
  <si>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</si>
  <si>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</si>
  <si>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</si>
  <si>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</si>
  <si>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</si>
  <si>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</si>
  <si>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</si>
  <si>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</si>
  <si>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</si>
  <si>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</si>
  <si>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</si>
  <si>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</si>
  <si>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</si>
  <si>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</si>
  <si>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</si>
  <si>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</si>
  <si>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</si>
  <si>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</si>
  <si>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</si>
  <si>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</si>
  <si>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当該値(N-4)</t>
    <phoneticPr fontId="5"/>
  </si>
  <si>
    <t>当該値(N)</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</si>
  <si>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</si>
  <si>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</si>
  <si>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</si>
  <si>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</si>
  <si>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</si>
  <si>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</si>
  <si>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</si>
  <si>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</si>
  <si>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</si>
  <si>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</si>
  <si>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</si>
  <si>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</si>
  <si>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</si>
  <si>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</si>
  <si>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</si>
  <si>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</si>
  <si>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</si>
  <si>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</si>
  <si>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</si>
  <si>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</si>
  <si>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</si>
  <si>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</si>
  <si>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</si>
  <si>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</si>
  <si>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</si>
  <si>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</si>
  <si>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</si>
  <si>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建設から３６年経過しており、施設の老朽化に伴う大規模な修繕が必要な状況となっている。</t>
    <rPh sb="0" eb="2">
      <t>ケンセツ</t>
    </rPh>
    <rPh sb="6" eb="7">
      <t>ネン</t>
    </rPh>
    <rPh sb="7" eb="9">
      <t>ケイカ</t>
    </rPh>
    <rPh sb="14" eb="16">
      <t>シセツ</t>
    </rPh>
    <rPh sb="17" eb="20">
      <t>ロウキュウカ</t>
    </rPh>
    <rPh sb="21" eb="22">
      <t>トモナ</t>
    </rPh>
    <rPh sb="23" eb="26">
      <t>ダイキボ</t>
    </rPh>
    <rPh sb="27" eb="29">
      <t>シュウゼン</t>
    </rPh>
    <rPh sb="30" eb="32">
      <t>ヒツヨウ</t>
    </rPh>
    <rPh sb="33" eb="35">
      <t>ジョウキョウ</t>
    </rPh>
    <phoneticPr fontId="5"/>
  </si>
  <si>
    <t>稼働率は１００％をやや下回り、類似施設平均値と比較しても低い数値となっており、駐車場としての需要は小さい。</t>
    <rPh sb="0" eb="2">
      <t>カドウ</t>
    </rPh>
    <rPh sb="2" eb="3">
      <t>リツ</t>
    </rPh>
    <rPh sb="11" eb="13">
      <t>シタマワ</t>
    </rPh>
    <rPh sb="15" eb="17">
      <t>ルイジ</t>
    </rPh>
    <rPh sb="17" eb="19">
      <t>シセツ</t>
    </rPh>
    <rPh sb="19" eb="21">
      <t>ヘイキン</t>
    </rPh>
    <rPh sb="21" eb="22">
      <t>チ</t>
    </rPh>
    <rPh sb="23" eb="25">
      <t>ヒカク</t>
    </rPh>
    <rPh sb="28" eb="29">
      <t>ヒク</t>
    </rPh>
    <rPh sb="30" eb="32">
      <t>スウチ</t>
    </rPh>
    <rPh sb="39" eb="42">
      <t>チュウシャジョウ</t>
    </rPh>
    <rPh sb="46" eb="48">
      <t>ジュヨウ</t>
    </rPh>
    <rPh sb="49" eb="50">
      <t>チイ</t>
    </rPh>
    <phoneticPr fontId="5"/>
  </si>
  <si>
    <t>収益的収支比率が１００％を超えており、単年度収支が黒字であることが示されている。
他会計からの繰入もないため、独立で採算が取れている。
売上高ＧＯＰ比率及びＥＢＩＴＤＡが類似施設平均値と比較しても高く、収益性は高いといえる。</t>
    <rPh sb="0" eb="3">
      <t>シュウエキテキ</t>
    </rPh>
    <rPh sb="3" eb="5">
      <t>シュウシ</t>
    </rPh>
    <rPh sb="5" eb="7">
      <t>ヒリツ</t>
    </rPh>
    <rPh sb="13" eb="14">
      <t>コ</t>
    </rPh>
    <rPh sb="19" eb="22">
      <t>タンネンド</t>
    </rPh>
    <rPh sb="22" eb="24">
      <t>シュウシ</t>
    </rPh>
    <rPh sb="25" eb="27">
      <t>クロジ</t>
    </rPh>
    <rPh sb="33" eb="34">
      <t>シメ</t>
    </rPh>
    <rPh sb="41" eb="42">
      <t>タ</t>
    </rPh>
    <rPh sb="42" eb="44">
      <t>カイケイ</t>
    </rPh>
    <rPh sb="47" eb="49">
      <t>クリイレ</t>
    </rPh>
    <rPh sb="55" eb="57">
      <t>ドクリツ</t>
    </rPh>
    <rPh sb="58" eb="60">
      <t>サイサン</t>
    </rPh>
    <rPh sb="61" eb="62">
      <t>ト</t>
    </rPh>
    <rPh sb="68" eb="70">
      <t>ウリアゲ</t>
    </rPh>
    <rPh sb="70" eb="71">
      <t>ダカ</t>
    </rPh>
    <rPh sb="74" eb="76">
      <t>ヒリツ</t>
    </rPh>
    <rPh sb="76" eb="77">
      <t>オヨ</t>
    </rPh>
    <rPh sb="85" eb="87">
      <t>ルイジ</t>
    </rPh>
    <rPh sb="87" eb="89">
      <t>シセツ</t>
    </rPh>
    <rPh sb="89" eb="92">
      <t>ヘイキンチ</t>
    </rPh>
    <rPh sb="93" eb="95">
      <t>ヒカク</t>
    </rPh>
    <rPh sb="98" eb="99">
      <t>タカ</t>
    </rPh>
    <rPh sb="101" eb="104">
      <t>シュウエキセイ</t>
    </rPh>
    <rPh sb="105" eb="106">
      <t>タカ</t>
    </rPh>
    <phoneticPr fontId="5"/>
  </si>
  <si>
    <t>収益性は高いものの、自動車利用者への駐車場不足の解消と路上違法駐車等による交通混雑及び交通事故防止として設置した市営駐車場としての役割は果たしたこと、また、施設の老朽化に伴い、今後大規模な修繕が必要となってくることから、民間への売却を検討する。</t>
    <rPh sb="0" eb="3">
      <t>シュウエキセイ</t>
    </rPh>
    <rPh sb="4" eb="5">
      <t>タカ</t>
    </rPh>
    <rPh sb="10" eb="13">
      <t>ジドウシャ</t>
    </rPh>
    <rPh sb="13" eb="16">
      <t>リヨウシャ</t>
    </rPh>
    <rPh sb="18" eb="21">
      <t>チュウシャジョウ</t>
    </rPh>
    <rPh sb="21" eb="23">
      <t>フソク</t>
    </rPh>
    <rPh sb="24" eb="26">
      <t>カイショウ</t>
    </rPh>
    <rPh sb="27" eb="29">
      <t>ロジョウ</t>
    </rPh>
    <rPh sb="29" eb="31">
      <t>イホウ</t>
    </rPh>
    <rPh sb="31" eb="33">
      <t>チュウシャ</t>
    </rPh>
    <rPh sb="33" eb="34">
      <t>トウ</t>
    </rPh>
    <rPh sb="37" eb="39">
      <t>コウツウ</t>
    </rPh>
    <rPh sb="39" eb="41">
      <t>コンザツ</t>
    </rPh>
    <rPh sb="41" eb="42">
      <t>オヨ</t>
    </rPh>
    <rPh sb="43" eb="45">
      <t>コウツウ</t>
    </rPh>
    <rPh sb="45" eb="47">
      <t>ジコ</t>
    </rPh>
    <rPh sb="47" eb="49">
      <t>ボウシ</t>
    </rPh>
    <rPh sb="52" eb="54">
      <t>セッチ</t>
    </rPh>
    <rPh sb="56" eb="58">
      <t>シエイ</t>
    </rPh>
    <rPh sb="58" eb="61">
      <t>チュウシャジョウ</t>
    </rPh>
    <rPh sb="65" eb="67">
      <t>ヤクワリ</t>
    </rPh>
    <rPh sb="68" eb="69">
      <t>ハ</t>
    </rPh>
    <rPh sb="78" eb="80">
      <t>シセツ</t>
    </rPh>
    <rPh sb="81" eb="84">
      <t>ロウキュウカ</t>
    </rPh>
    <rPh sb="85" eb="86">
      <t>トモナ</t>
    </rPh>
    <rPh sb="88" eb="90">
      <t>コンゴ</t>
    </rPh>
    <rPh sb="90" eb="93">
      <t>ダイキボ</t>
    </rPh>
    <rPh sb="94" eb="96">
      <t>シュウゼン</t>
    </rPh>
    <rPh sb="97" eb="99">
      <t>ヒツヨウ</t>
    </rPh>
    <rPh sb="110" eb="112">
      <t>ミンカン</t>
    </rPh>
    <rPh sb="114" eb="116">
      <t>バイキャク</t>
    </rPh>
    <rPh sb="117" eb="11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</si>
</sst>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282.89999999999998</c:v>
                </c:pt>
                <c:pt idx="1">
                  <c:v>325.3</c:v>
                </c:pt>
                <c:pt idx="2">
                  <c:v>292.5</c:v>
                </c:pt>
                <c:pt idx="3">
                  <c:v>342.5</c:v>
                </c:pt>
                <c:pt idx="4">
                  <c:v>235.5</c:v>
                </c:pt>
              </c:numCache>
            </c:numRef>
          </c:val>
          <c:extLst>
            <c:ext xmlns:c16="http://schemas.microsoft.com/office/drawing/2014/chart" uri="{C3380CC4-5D6E-409C-BE32-E72D297353CC}">
              <c16:uniqueId val="{00000000-FDD3-4E2B-9D1C-9FBE7FDD5C1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FDD3-4E2B-9D1C-9FBE7FDD5C1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92-4147-8B9D-AB884C4EA6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E392-4147-8B9D-AB884C4EA6A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62F5-4B50-9CEE-98628194EE9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F5-4B50-9CEE-98628194EE91}"/>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518B-48AB-B25A-F812C2BA1C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18B-48AB-B25A-F812C2BA1CB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02-4A52-B5A2-C9758BADD43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4B02-4A52-B5A2-C9758BADD43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8C-4CB8-BB44-F474880039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EF8C-4CB8-BB44-F4748800393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101.6</c:v>
                </c:pt>
                <c:pt idx="1">
                  <c:v>96.8</c:v>
                </c:pt>
                <c:pt idx="2">
                  <c:v>99.7</c:v>
                </c:pt>
                <c:pt idx="3">
                  <c:v>97.7</c:v>
                </c:pt>
                <c:pt idx="4">
                  <c:v>92.9</c:v>
                </c:pt>
              </c:numCache>
            </c:numRef>
          </c:val>
          <c:extLst>
            <c:ext xmlns:c16="http://schemas.microsoft.com/office/drawing/2014/chart" uri="{C3380CC4-5D6E-409C-BE32-E72D297353CC}">
              <c16:uniqueId val="{00000000-FC5D-48C2-9159-569D773095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FC5D-48C2-9159-569D773095A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67.599999999999994</c:v>
                </c:pt>
                <c:pt idx="1">
                  <c:v>68.5</c:v>
                </c:pt>
                <c:pt idx="2">
                  <c:v>68.599999999999994</c:v>
                </c:pt>
                <c:pt idx="3">
                  <c:v>73.8</c:v>
                </c:pt>
                <c:pt idx="4">
                  <c:v>60.1</c:v>
                </c:pt>
              </c:numCache>
            </c:numRef>
          </c:val>
          <c:extLst>
            <c:ext xmlns:c16="http://schemas.microsoft.com/office/drawing/2014/chart" uri="{C3380CC4-5D6E-409C-BE32-E72D297353CC}">
              <c16:uniqueId val="{00000000-01A7-4074-BAC9-5914B31D1BB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01A7-4074-BAC9-5914B31D1BB2}"/>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40838</c:v>
                </c:pt>
                <c:pt idx="1">
                  <c:v>43609</c:v>
                </c:pt>
                <c:pt idx="2">
                  <c:v>42325</c:v>
                </c:pt>
                <c:pt idx="3">
                  <c:v>46294</c:v>
                </c:pt>
                <c:pt idx="4">
                  <c:v>35385</c:v>
                </c:pt>
              </c:numCache>
            </c:numRef>
          </c:val>
          <c:extLst>
            <c:ext xmlns:c16="http://schemas.microsoft.com/office/drawing/2014/chart" uri="{C3380CC4-5D6E-409C-BE32-E72D297353CC}">
              <c16:uniqueId val="{00000000-E636-464B-A1A7-187D0D3FB6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E636-464B-A1A7-187D0D3FB63B}"/>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AQ10" sqref="AQ10:CE1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福岡県北九州市　天神島駐車場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8665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282.89999999999998</v>
      </c>
      <c r="V31" s="118"/>
      <c r="W31" s="118"/>
      <c r="X31" s="118"/>
      <c r="Y31" s="118"/>
      <c r="Z31" s="118"/>
      <c r="AA31" s="118"/>
      <c r="AB31" s="118"/>
      <c r="AC31" s="118"/>
      <c r="AD31" s="118"/>
      <c r="AE31" s="118"/>
      <c r="AF31" s="118"/>
      <c r="AG31" s="118"/>
      <c r="AH31" s="118"/>
      <c r="AI31" s="118"/>
      <c r="AJ31" s="118"/>
      <c r="AK31" s="118"/>
      <c r="AL31" s="118"/>
      <c r="AM31" s="118"/>
      <c r="AN31" s="118">
        <f>データ!Z7</f>
        <v>325.3</v>
      </c>
      <c r="AO31" s="118"/>
      <c r="AP31" s="118"/>
      <c r="AQ31" s="118"/>
      <c r="AR31" s="118"/>
      <c r="AS31" s="118"/>
      <c r="AT31" s="118"/>
      <c r="AU31" s="118"/>
      <c r="AV31" s="118"/>
      <c r="AW31" s="118"/>
      <c r="AX31" s="118"/>
      <c r="AY31" s="118"/>
      <c r="AZ31" s="118"/>
      <c r="BA31" s="118"/>
      <c r="BB31" s="118"/>
      <c r="BC31" s="118"/>
      <c r="BD31" s="118"/>
      <c r="BE31" s="118"/>
      <c r="BF31" s="118"/>
      <c r="BG31" s="118">
        <f>データ!AA7</f>
        <v>292.5</v>
      </c>
      <c r="BH31" s="118"/>
      <c r="BI31" s="118"/>
      <c r="BJ31" s="118"/>
      <c r="BK31" s="118"/>
      <c r="BL31" s="118"/>
      <c r="BM31" s="118"/>
      <c r="BN31" s="118"/>
      <c r="BO31" s="118"/>
      <c r="BP31" s="118"/>
      <c r="BQ31" s="118"/>
      <c r="BR31" s="118"/>
      <c r="BS31" s="118"/>
      <c r="BT31" s="118"/>
      <c r="BU31" s="118"/>
      <c r="BV31" s="118"/>
      <c r="BW31" s="118"/>
      <c r="BX31" s="118"/>
      <c r="BY31" s="118"/>
      <c r="BZ31" s="118">
        <f>データ!AB7</f>
        <v>342.5</v>
      </c>
      <c r="CA31" s="118"/>
      <c r="CB31" s="118"/>
      <c r="CC31" s="118"/>
      <c r="CD31" s="118"/>
      <c r="CE31" s="118"/>
      <c r="CF31" s="118"/>
      <c r="CG31" s="118"/>
      <c r="CH31" s="118"/>
      <c r="CI31" s="118"/>
      <c r="CJ31" s="118"/>
      <c r="CK31" s="118"/>
      <c r="CL31" s="118"/>
      <c r="CM31" s="118"/>
      <c r="CN31" s="118"/>
      <c r="CO31" s="118"/>
      <c r="CP31" s="118"/>
      <c r="CQ31" s="118"/>
      <c r="CR31" s="118"/>
      <c r="CS31" s="118">
        <f>データ!AC7</f>
        <v>235.5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101.6</v>
      </c>
      <c r="JD31" s="120"/>
      <c r="JE31" s="120"/>
      <c r="JF31" s="120"/>
      <c r="JG31" s="120"/>
      <c r="JH31" s="120"/>
      <c r="JI31" s="120"/>
      <c r="JJ31" s="120"/>
      <c r="JK31" s="120"/>
      <c r="JL31" s="120"/>
      <c r="JM31" s="120"/>
      <c r="JN31" s="120"/>
      <c r="JO31" s="120"/>
      <c r="JP31" s="120"/>
      <c r="JQ31" s="120"/>
      <c r="JR31" s="120"/>
      <c r="JS31" s="120"/>
      <c r="JT31" s="120"/>
      <c r="JU31" s="121"/>
      <c r="JV31" s="119">
        <f>データ!DL7</f>
        <v>96.8</v>
      </c>
      <c r="JW31" s="120"/>
      <c r="JX31" s="120"/>
      <c r="JY31" s="120"/>
      <c r="JZ31" s="120"/>
      <c r="KA31" s="120"/>
      <c r="KB31" s="120"/>
      <c r="KC31" s="120"/>
      <c r="KD31" s="120"/>
      <c r="KE31" s="120"/>
      <c r="KF31" s="120"/>
      <c r="KG31" s="120"/>
      <c r="KH31" s="120"/>
      <c r="KI31" s="120"/>
      <c r="KJ31" s="120"/>
      <c r="KK31" s="120"/>
      <c r="KL31" s="120"/>
      <c r="KM31" s="120"/>
      <c r="KN31" s="121"/>
      <c r="KO31" s="119">
        <f>データ!DM7</f>
        <v>99.7</v>
      </c>
      <c r="KP31" s="120"/>
      <c r="KQ31" s="120"/>
      <c r="KR31" s="120"/>
      <c r="KS31" s="120"/>
      <c r="KT31" s="120"/>
      <c r="KU31" s="120"/>
      <c r="KV31" s="120"/>
      <c r="KW31" s="120"/>
      <c r="KX31" s="120"/>
      <c r="KY31" s="120"/>
      <c r="KZ31" s="120"/>
      <c r="LA31" s="120"/>
      <c r="LB31" s="120"/>
      <c r="LC31" s="120"/>
      <c r="LD31" s="120"/>
      <c r="LE31" s="120"/>
      <c r="LF31" s="120"/>
      <c r="LG31" s="121"/>
      <c r="LH31" s="119">
        <f>データ!DN7</f>
        <v>97.7</v>
      </c>
      <c r="LI31" s="120"/>
      <c r="LJ31" s="120"/>
      <c r="LK31" s="120"/>
      <c r="LL31" s="120"/>
      <c r="LM31" s="120"/>
      <c r="LN31" s="120"/>
      <c r="LO31" s="120"/>
      <c r="LP31" s="120"/>
      <c r="LQ31" s="120"/>
      <c r="LR31" s="120"/>
      <c r="LS31" s="120"/>
      <c r="LT31" s="120"/>
      <c r="LU31" s="120"/>
      <c r="LV31" s="120"/>
      <c r="LW31" s="120"/>
      <c r="LX31" s="120"/>
      <c r="LY31" s="120"/>
      <c r="LZ31" s="121"/>
      <c r="MA31" s="119">
        <f>データ!DO7</f>
        <v>92.9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67.599999999999994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68.5</v>
      </c>
      <c r="FF52" s="118"/>
      <c r="FG52" s="118"/>
      <c r="FH52" s="118"/>
      <c r="FI52" s="118"/>
      <c r="FJ52" s="118"/>
      <c r="FK52" s="118"/>
      <c r="FL52" s="118"/>
      <c r="FM52" s="118"/>
      <c r="FN52" s="118"/>
      <c r="FO52" s="118"/>
      <c r="FP52" s="118"/>
      <c r="FQ52" s="118"/>
      <c r="FR52" s="118"/>
      <c r="FS52" s="118"/>
      <c r="FT52" s="118"/>
      <c r="FU52" s="118"/>
      <c r="FV52" s="118"/>
      <c r="FW52" s="118"/>
      <c r="FX52" s="118">
        <f>データ!BH7</f>
        <v>68.599999999999994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73.8</v>
      </c>
      <c r="GR52" s="118"/>
      <c r="GS52" s="118"/>
      <c r="GT52" s="118"/>
      <c r="GU52" s="118"/>
      <c r="GV52" s="118"/>
      <c r="GW52" s="118"/>
      <c r="GX52" s="118"/>
      <c r="GY52" s="118"/>
      <c r="GZ52" s="118"/>
      <c r="HA52" s="118"/>
      <c r="HB52" s="118"/>
      <c r="HC52" s="118"/>
      <c r="HD52" s="118"/>
      <c r="HE52" s="118"/>
      <c r="HF52" s="118"/>
      <c r="HG52" s="118"/>
      <c r="HH52" s="118"/>
      <c r="HI52" s="118"/>
      <c r="HJ52" s="118">
        <f>データ!BJ7</f>
        <v>60.1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40838</v>
      </c>
      <c r="JD52" s="126"/>
      <c r="JE52" s="126"/>
      <c r="JF52" s="126"/>
      <c r="JG52" s="126"/>
      <c r="JH52" s="126"/>
      <c r="JI52" s="126"/>
      <c r="JJ52" s="126"/>
      <c r="JK52" s="126"/>
      <c r="JL52" s="126"/>
      <c r="JM52" s="126"/>
      <c r="JN52" s="126"/>
      <c r="JO52" s="126"/>
      <c r="JP52" s="126"/>
      <c r="JQ52" s="126"/>
      <c r="JR52" s="126"/>
      <c r="JS52" s="126"/>
      <c r="JT52" s="126"/>
      <c r="JU52" s="126"/>
      <c r="JV52" s="126">
        <f>データ!BR7</f>
        <v>43609</v>
      </c>
      <c r="JW52" s="126"/>
      <c r="JX52" s="126"/>
      <c r="JY52" s="126"/>
      <c r="JZ52" s="126"/>
      <c r="KA52" s="126"/>
      <c r="KB52" s="126"/>
      <c r="KC52" s="126"/>
      <c r="KD52" s="126"/>
      <c r="KE52" s="126"/>
      <c r="KF52" s="126"/>
      <c r="KG52" s="126"/>
      <c r="KH52" s="126"/>
      <c r="KI52" s="126"/>
      <c r="KJ52" s="126"/>
      <c r="KK52" s="126"/>
      <c r="KL52" s="126"/>
      <c r="KM52" s="126"/>
      <c r="KN52" s="126"/>
      <c r="KO52" s="126">
        <f>データ!BS7</f>
        <v>42325</v>
      </c>
      <c r="KP52" s="126"/>
      <c r="KQ52" s="126"/>
      <c r="KR52" s="126"/>
      <c r="KS52" s="126"/>
      <c r="KT52" s="126"/>
      <c r="KU52" s="126"/>
      <c r="KV52" s="126"/>
      <c r="KW52" s="126"/>
      <c r="KX52" s="126"/>
      <c r="KY52" s="126"/>
      <c r="KZ52" s="126"/>
      <c r="LA52" s="126"/>
      <c r="LB52" s="126"/>
      <c r="LC52" s="126"/>
      <c r="LD52" s="126"/>
      <c r="LE52" s="126"/>
      <c r="LF52" s="126"/>
      <c r="LG52" s="126"/>
      <c r="LH52" s="126">
        <f>データ!BT7</f>
        <v>46294</v>
      </c>
      <c r="LI52" s="126"/>
      <c r="LJ52" s="126"/>
      <c r="LK52" s="126"/>
      <c r="LL52" s="126"/>
      <c r="LM52" s="126"/>
      <c r="LN52" s="126"/>
      <c r="LO52" s="126"/>
      <c r="LP52" s="126"/>
      <c r="LQ52" s="126"/>
      <c r="LR52" s="126"/>
      <c r="LS52" s="126"/>
      <c r="LT52" s="126"/>
      <c r="LU52" s="126"/>
      <c r="LV52" s="126"/>
      <c r="LW52" s="126"/>
      <c r="LX52" s="126"/>
      <c r="LY52" s="126"/>
      <c r="LZ52" s="126"/>
      <c r="MA52" s="126">
        <f>データ!BU7</f>
        <v>35385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199352</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278726</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29VRSC6AhrF1zMAagCU/6Nb7XOUVVePp3AMCMrcm7u6QpDnynhjGZxeXjRVnH84wsHjmMwL2bUljGxw044X7vA==" saltValue="Ll3A4p3Ds1m6QlHE5edcj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113</v>
      </c>
      <c r="AV5" s="59" t="s">
        <v>114</v>
      </c>
      <c r="AW5" s="59" t="s">
        <v>110</v>
      </c>
      <c r="AX5" s="59" t="s">
        <v>115</v>
      </c>
      <c r="AY5" s="59" t="s">
        <v>116</v>
      </c>
      <c r="AZ5" s="59" t="s">
        <v>103</v>
      </c>
      <c r="BA5" s="59" t="s">
        <v>104</v>
      </c>
      <c r="BB5" s="59" t="s">
        <v>105</v>
      </c>
      <c r="BC5" s="59" t="s">
        <v>106</v>
      </c>
      <c r="BD5" s="59" t="s">
        <v>107</v>
      </c>
      <c r="BE5" s="59" t="s">
        <v>108</v>
      </c>
      <c r="BF5" s="59" t="s">
        <v>117</v>
      </c>
      <c r="BG5" s="59" t="s">
        <v>109</v>
      </c>
      <c r="BH5" s="59" t="s">
        <v>118</v>
      </c>
      <c r="BI5" s="59" t="s">
        <v>101</v>
      </c>
      <c r="BJ5" s="59" t="s">
        <v>102</v>
      </c>
      <c r="BK5" s="59" t="s">
        <v>103</v>
      </c>
      <c r="BL5" s="59" t="s">
        <v>104</v>
      </c>
      <c r="BM5" s="59" t="s">
        <v>105</v>
      </c>
      <c r="BN5" s="59" t="s">
        <v>106</v>
      </c>
      <c r="BO5" s="59" t="s">
        <v>107</v>
      </c>
      <c r="BP5" s="59" t="s">
        <v>108</v>
      </c>
      <c r="BQ5" s="59" t="s">
        <v>98</v>
      </c>
      <c r="BR5" s="59" t="s">
        <v>119</v>
      </c>
      <c r="BS5" s="59" t="s">
        <v>100</v>
      </c>
      <c r="BT5" s="59" t="s">
        <v>115</v>
      </c>
      <c r="BU5" s="59" t="s">
        <v>116</v>
      </c>
      <c r="BV5" s="59" t="s">
        <v>103</v>
      </c>
      <c r="BW5" s="59" t="s">
        <v>104</v>
      </c>
      <c r="BX5" s="59" t="s">
        <v>105</v>
      </c>
      <c r="BY5" s="59" t="s">
        <v>106</v>
      </c>
      <c r="BZ5" s="59" t="s">
        <v>107</v>
      </c>
      <c r="CA5" s="59" t="s">
        <v>108</v>
      </c>
      <c r="CB5" s="59" t="s">
        <v>120</v>
      </c>
      <c r="CC5" s="59" t="s">
        <v>119</v>
      </c>
      <c r="CD5" s="59" t="s">
        <v>118</v>
      </c>
      <c r="CE5" s="59" t="s">
        <v>115</v>
      </c>
      <c r="CF5" s="59" t="s">
        <v>121</v>
      </c>
      <c r="CG5" s="59" t="s">
        <v>103</v>
      </c>
      <c r="CH5" s="59" t="s">
        <v>104</v>
      </c>
      <c r="CI5" s="59" t="s">
        <v>105</v>
      </c>
      <c r="CJ5" s="59" t="s">
        <v>106</v>
      </c>
      <c r="CK5" s="59" t="s">
        <v>107</v>
      </c>
      <c r="CL5" s="59" t="s">
        <v>108</v>
      </c>
      <c r="CM5" s="151"/>
      <c r="CN5" s="151"/>
      <c r="CO5" s="59" t="s">
        <v>98</v>
      </c>
      <c r="CP5" s="59" t="s">
        <v>119</v>
      </c>
      <c r="CQ5" s="59" t="s">
        <v>118</v>
      </c>
      <c r="CR5" s="59" t="s">
        <v>115</v>
      </c>
      <c r="CS5" s="59" t="s">
        <v>122</v>
      </c>
      <c r="CT5" s="59" t="s">
        <v>103</v>
      </c>
      <c r="CU5" s="59" t="s">
        <v>104</v>
      </c>
      <c r="CV5" s="59" t="s">
        <v>105</v>
      </c>
      <c r="CW5" s="59" t="s">
        <v>106</v>
      </c>
      <c r="CX5" s="59" t="s">
        <v>107</v>
      </c>
      <c r="CY5" s="59" t="s">
        <v>108</v>
      </c>
      <c r="CZ5" s="59" t="s">
        <v>123</v>
      </c>
      <c r="DA5" s="59" t="s">
        <v>99</v>
      </c>
      <c r="DB5" s="59" t="s">
        <v>100</v>
      </c>
      <c r="DC5" s="59" t="s">
        <v>101</v>
      </c>
      <c r="DD5" s="59" t="s">
        <v>121</v>
      </c>
      <c r="DE5" s="59" t="s">
        <v>103</v>
      </c>
      <c r="DF5" s="59" t="s">
        <v>104</v>
      </c>
      <c r="DG5" s="59" t="s">
        <v>105</v>
      </c>
      <c r="DH5" s="59" t="s">
        <v>106</v>
      </c>
      <c r="DI5" s="59" t="s">
        <v>107</v>
      </c>
      <c r="DJ5" s="59" t="s">
        <v>44</v>
      </c>
      <c r="DK5" s="59" t="s">
        <v>98</v>
      </c>
      <c r="DL5" s="59" t="s">
        <v>119</v>
      </c>
      <c r="DM5" s="59" t="s">
        <v>118</v>
      </c>
      <c r="DN5" s="59" t="s">
        <v>115</v>
      </c>
      <c r="DO5" s="59" t="s">
        <v>112</v>
      </c>
      <c r="DP5" s="59" t="s">
        <v>103</v>
      </c>
      <c r="DQ5" s="59" t="s">
        <v>104</v>
      </c>
      <c r="DR5" s="59" t="s">
        <v>105</v>
      </c>
      <c r="DS5" s="59" t="s">
        <v>106</v>
      </c>
      <c r="DT5" s="59" t="s">
        <v>107</v>
      </c>
      <c r="DU5" s="59" t="s">
        <v>108</v>
      </c>
    </row>
    <row r="6" spans="1:125" s="66" customFormat="1" x14ac:dyDescent="0.15">
      <c r="A6" s="49" t="s">
        <v>124</v>
      </c>
      <c r="B6" s="60">
        <f>B8</f>
        <v>2017</v>
      </c>
      <c r="C6" s="60">
        <f t="shared" ref="C6:X6" si="1">C8</f>
        <v>401005</v>
      </c>
      <c r="D6" s="60">
        <f t="shared" si="1"/>
        <v>47</v>
      </c>
      <c r="E6" s="60">
        <f t="shared" si="1"/>
        <v>14</v>
      </c>
      <c r="F6" s="60">
        <f t="shared" si="1"/>
        <v>0</v>
      </c>
      <c r="G6" s="60">
        <f t="shared" si="1"/>
        <v>1</v>
      </c>
      <c r="H6" s="60" t="str">
        <f>SUBSTITUTE(H8,"　","")</f>
        <v>福岡県北九州市</v>
      </c>
      <c r="I6" s="60" t="str">
        <f t="shared" si="1"/>
        <v>天神島駐車場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36</v>
      </c>
      <c r="S6" s="62" t="str">
        <f t="shared" si="1"/>
        <v>商業施設</v>
      </c>
      <c r="T6" s="62" t="str">
        <f t="shared" si="1"/>
        <v>無</v>
      </c>
      <c r="U6" s="63">
        <f t="shared" si="1"/>
        <v>8665</v>
      </c>
      <c r="V6" s="63">
        <f t="shared" si="1"/>
        <v>310</v>
      </c>
      <c r="W6" s="63">
        <f t="shared" si="1"/>
        <v>300</v>
      </c>
      <c r="X6" s="62" t="str">
        <f t="shared" si="1"/>
        <v>代行制</v>
      </c>
      <c r="Y6" s="64">
        <f>IF(Y8="-",NA(),Y8)</f>
        <v>282.89999999999998</v>
      </c>
      <c r="Z6" s="64">
        <f t="shared" ref="Z6:AH6" si="2">IF(Z8="-",NA(),Z8)</f>
        <v>325.3</v>
      </c>
      <c r="AA6" s="64">
        <f t="shared" si="2"/>
        <v>292.5</v>
      </c>
      <c r="AB6" s="64">
        <f t="shared" si="2"/>
        <v>342.5</v>
      </c>
      <c r="AC6" s="64">
        <f t="shared" si="2"/>
        <v>235.5</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67.599999999999994</v>
      </c>
      <c r="BG6" s="64">
        <f t="shared" ref="BG6:BO6" si="5">IF(BG8="-",NA(),BG8)</f>
        <v>68.5</v>
      </c>
      <c r="BH6" s="64">
        <f t="shared" si="5"/>
        <v>68.599999999999994</v>
      </c>
      <c r="BI6" s="64">
        <f t="shared" si="5"/>
        <v>73.8</v>
      </c>
      <c r="BJ6" s="64">
        <f t="shared" si="5"/>
        <v>60.1</v>
      </c>
      <c r="BK6" s="64">
        <f t="shared" si="5"/>
        <v>28.1</v>
      </c>
      <c r="BL6" s="64">
        <f t="shared" si="5"/>
        <v>33.6</v>
      </c>
      <c r="BM6" s="64">
        <f t="shared" si="5"/>
        <v>33.200000000000003</v>
      </c>
      <c r="BN6" s="64">
        <f t="shared" si="5"/>
        <v>29.6</v>
      </c>
      <c r="BO6" s="64">
        <f t="shared" si="5"/>
        <v>29.2</v>
      </c>
      <c r="BP6" s="61" t="str">
        <f>IF(BP8="-","",IF(BP8="-","【-】","【"&amp;SUBSTITUTE(TEXT(BP8,"#,##0.0"),"-","△")&amp;"】"))</f>
        <v>【26.4】</v>
      </c>
      <c r="BQ6" s="65">
        <f>IF(BQ8="-",NA(),BQ8)</f>
        <v>40838</v>
      </c>
      <c r="BR6" s="65">
        <f t="shared" ref="BR6:BZ6" si="6">IF(BR8="-",NA(),BR8)</f>
        <v>43609</v>
      </c>
      <c r="BS6" s="65">
        <f t="shared" si="6"/>
        <v>42325</v>
      </c>
      <c r="BT6" s="65">
        <f t="shared" si="6"/>
        <v>46294</v>
      </c>
      <c r="BU6" s="65">
        <f t="shared" si="6"/>
        <v>35385</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125</v>
      </c>
      <c r="CM6" s="63">
        <f t="shared" ref="CM6:CN6" si="7">CM8</f>
        <v>199352</v>
      </c>
      <c r="CN6" s="63">
        <f t="shared" si="7"/>
        <v>278726</v>
      </c>
      <c r="CO6" s="64"/>
      <c r="CP6" s="64"/>
      <c r="CQ6" s="64"/>
      <c r="CR6" s="64"/>
      <c r="CS6" s="64"/>
      <c r="CT6" s="64"/>
      <c r="CU6" s="64"/>
      <c r="CV6" s="64"/>
      <c r="CW6" s="64"/>
      <c r="CX6" s="64"/>
      <c r="CY6" s="61" t="s">
        <v>126</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101.6</v>
      </c>
      <c r="DL6" s="64">
        <f t="shared" ref="DL6:DT6" si="9">IF(DL8="-",NA(),DL8)</f>
        <v>96.8</v>
      </c>
      <c r="DM6" s="64">
        <f t="shared" si="9"/>
        <v>99.7</v>
      </c>
      <c r="DN6" s="64">
        <f t="shared" si="9"/>
        <v>97.7</v>
      </c>
      <c r="DO6" s="64">
        <f t="shared" si="9"/>
        <v>92.9</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127</v>
      </c>
      <c r="B7" s="60">
        <f t="shared" ref="B7:X7" si="10">B8</f>
        <v>2017</v>
      </c>
      <c r="C7" s="60">
        <f t="shared" si="10"/>
        <v>401005</v>
      </c>
      <c r="D7" s="60">
        <f t="shared" si="10"/>
        <v>47</v>
      </c>
      <c r="E7" s="60">
        <f t="shared" si="10"/>
        <v>14</v>
      </c>
      <c r="F7" s="60">
        <f t="shared" si="10"/>
        <v>0</v>
      </c>
      <c r="G7" s="60">
        <f t="shared" si="10"/>
        <v>1</v>
      </c>
      <c r="H7" s="60" t="str">
        <f t="shared" si="10"/>
        <v>福岡県　北九州市</v>
      </c>
      <c r="I7" s="60" t="str">
        <f t="shared" si="10"/>
        <v>天神島駐車場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36</v>
      </c>
      <c r="S7" s="62" t="str">
        <f t="shared" si="10"/>
        <v>商業施設</v>
      </c>
      <c r="T7" s="62" t="str">
        <f t="shared" si="10"/>
        <v>無</v>
      </c>
      <c r="U7" s="63">
        <f t="shared" si="10"/>
        <v>8665</v>
      </c>
      <c r="V7" s="63">
        <f t="shared" si="10"/>
        <v>310</v>
      </c>
      <c r="W7" s="63">
        <f t="shared" si="10"/>
        <v>300</v>
      </c>
      <c r="X7" s="62" t="str">
        <f t="shared" si="10"/>
        <v>代行制</v>
      </c>
      <c r="Y7" s="64">
        <f>Y8</f>
        <v>282.89999999999998</v>
      </c>
      <c r="Z7" s="64">
        <f t="shared" ref="Z7:AH7" si="11">Z8</f>
        <v>325.3</v>
      </c>
      <c r="AA7" s="64">
        <f t="shared" si="11"/>
        <v>292.5</v>
      </c>
      <c r="AB7" s="64">
        <f t="shared" si="11"/>
        <v>342.5</v>
      </c>
      <c r="AC7" s="64">
        <f t="shared" si="11"/>
        <v>235.5</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67.599999999999994</v>
      </c>
      <c r="BG7" s="64">
        <f t="shared" ref="BG7:BO7" si="14">BG8</f>
        <v>68.5</v>
      </c>
      <c r="BH7" s="64">
        <f t="shared" si="14"/>
        <v>68.599999999999994</v>
      </c>
      <c r="BI7" s="64">
        <f t="shared" si="14"/>
        <v>73.8</v>
      </c>
      <c r="BJ7" s="64">
        <f t="shared" si="14"/>
        <v>60.1</v>
      </c>
      <c r="BK7" s="64">
        <f t="shared" si="14"/>
        <v>28.1</v>
      </c>
      <c r="BL7" s="64">
        <f t="shared" si="14"/>
        <v>33.6</v>
      </c>
      <c r="BM7" s="64">
        <f t="shared" si="14"/>
        <v>33.200000000000003</v>
      </c>
      <c r="BN7" s="64">
        <f t="shared" si="14"/>
        <v>29.6</v>
      </c>
      <c r="BO7" s="64">
        <f t="shared" si="14"/>
        <v>29.2</v>
      </c>
      <c r="BP7" s="61"/>
      <c r="BQ7" s="65">
        <f>BQ8</f>
        <v>40838</v>
      </c>
      <c r="BR7" s="65">
        <f t="shared" ref="BR7:BZ7" si="15">BR8</f>
        <v>43609</v>
      </c>
      <c r="BS7" s="65">
        <f t="shared" si="15"/>
        <v>42325</v>
      </c>
      <c r="BT7" s="65">
        <f t="shared" si="15"/>
        <v>46294</v>
      </c>
      <c r="BU7" s="65">
        <f t="shared" si="15"/>
        <v>35385</v>
      </c>
      <c r="BV7" s="65">
        <f t="shared" si="15"/>
        <v>39173</v>
      </c>
      <c r="BW7" s="65">
        <f t="shared" si="15"/>
        <v>44860</v>
      </c>
      <c r="BX7" s="65">
        <f t="shared" si="15"/>
        <v>37496</v>
      </c>
      <c r="BY7" s="65">
        <f t="shared" si="15"/>
        <v>31888</v>
      </c>
      <c r="BZ7" s="65">
        <f t="shared" si="15"/>
        <v>13314</v>
      </c>
      <c r="CA7" s="63"/>
      <c r="CB7" s="64" t="s">
        <v>128</v>
      </c>
      <c r="CC7" s="64" t="s">
        <v>128</v>
      </c>
      <c r="CD7" s="64" t="s">
        <v>128</v>
      </c>
      <c r="CE7" s="64" t="s">
        <v>128</v>
      </c>
      <c r="CF7" s="64" t="s">
        <v>128</v>
      </c>
      <c r="CG7" s="64" t="s">
        <v>128</v>
      </c>
      <c r="CH7" s="64" t="s">
        <v>128</v>
      </c>
      <c r="CI7" s="64" t="s">
        <v>128</v>
      </c>
      <c r="CJ7" s="64" t="s">
        <v>128</v>
      </c>
      <c r="CK7" s="64" t="s">
        <v>129</v>
      </c>
      <c r="CL7" s="61"/>
      <c r="CM7" s="63">
        <f>CM8</f>
        <v>199352</v>
      </c>
      <c r="CN7" s="63">
        <f>CN8</f>
        <v>278726</v>
      </c>
      <c r="CO7" s="64" t="s">
        <v>128</v>
      </c>
      <c r="CP7" s="64" t="s">
        <v>128</v>
      </c>
      <c r="CQ7" s="64" t="s">
        <v>128</v>
      </c>
      <c r="CR7" s="64" t="s">
        <v>128</v>
      </c>
      <c r="CS7" s="64" t="s">
        <v>128</v>
      </c>
      <c r="CT7" s="64" t="s">
        <v>128</v>
      </c>
      <c r="CU7" s="64" t="s">
        <v>128</v>
      </c>
      <c r="CV7" s="64" t="s">
        <v>128</v>
      </c>
      <c r="CW7" s="64" t="s">
        <v>128</v>
      </c>
      <c r="CX7" s="64" t="s">
        <v>130</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101.6</v>
      </c>
      <c r="DL7" s="64">
        <f t="shared" ref="DL7:DT7" si="17">DL8</f>
        <v>96.8</v>
      </c>
      <c r="DM7" s="64">
        <f t="shared" si="17"/>
        <v>99.7</v>
      </c>
      <c r="DN7" s="64">
        <f t="shared" si="17"/>
        <v>97.7</v>
      </c>
      <c r="DO7" s="64">
        <f t="shared" si="17"/>
        <v>92.9</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401005</v>
      </c>
      <c r="D8" s="67">
        <v>47</v>
      </c>
      <c r="E8" s="67">
        <v>14</v>
      </c>
      <c r="F8" s="67">
        <v>0</v>
      </c>
      <c r="G8" s="67">
        <v>1</v>
      </c>
      <c r="H8" s="67" t="s">
        <v>131</v>
      </c>
      <c r="I8" s="67" t="s">
        <v>132</v>
      </c>
      <c r="J8" s="67" t="s">
        <v>133</v>
      </c>
      <c r="K8" s="67" t="s">
        <v>134</v>
      </c>
      <c r="L8" s="67" t="s">
        <v>135</v>
      </c>
      <c r="M8" s="67" t="s">
        <v>136</v>
      </c>
      <c r="N8" s="67" t="s">
        <v>137</v>
      </c>
      <c r="O8" s="68" t="s">
        <v>138</v>
      </c>
      <c r="P8" s="69" t="s">
        <v>139</v>
      </c>
      <c r="Q8" s="69" t="s">
        <v>140</v>
      </c>
      <c r="R8" s="70">
        <v>36</v>
      </c>
      <c r="S8" s="69" t="s">
        <v>141</v>
      </c>
      <c r="T8" s="69" t="s">
        <v>142</v>
      </c>
      <c r="U8" s="70">
        <v>8665</v>
      </c>
      <c r="V8" s="70">
        <v>310</v>
      </c>
      <c r="W8" s="70">
        <v>300</v>
      </c>
      <c r="X8" s="69" t="s">
        <v>143</v>
      </c>
      <c r="Y8" s="71">
        <v>282.89999999999998</v>
      </c>
      <c r="Z8" s="71">
        <v>325.3</v>
      </c>
      <c r="AA8" s="71">
        <v>292.5</v>
      </c>
      <c r="AB8" s="71">
        <v>342.5</v>
      </c>
      <c r="AC8" s="71">
        <v>235.5</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67.599999999999994</v>
      </c>
      <c r="BG8" s="71">
        <v>68.5</v>
      </c>
      <c r="BH8" s="71">
        <v>68.599999999999994</v>
      </c>
      <c r="BI8" s="71">
        <v>73.8</v>
      </c>
      <c r="BJ8" s="71">
        <v>60.1</v>
      </c>
      <c r="BK8" s="71">
        <v>28.1</v>
      </c>
      <c r="BL8" s="71">
        <v>33.6</v>
      </c>
      <c r="BM8" s="71">
        <v>33.200000000000003</v>
      </c>
      <c r="BN8" s="71">
        <v>29.6</v>
      </c>
      <c r="BO8" s="71">
        <v>29.2</v>
      </c>
      <c r="BP8" s="68">
        <v>26.4</v>
      </c>
      <c r="BQ8" s="72">
        <v>40838</v>
      </c>
      <c r="BR8" s="72">
        <v>43609</v>
      </c>
      <c r="BS8" s="72">
        <v>42325</v>
      </c>
      <c r="BT8" s="73">
        <v>46294</v>
      </c>
      <c r="BU8" s="73">
        <v>35385</v>
      </c>
      <c r="BV8" s="72">
        <v>39173</v>
      </c>
      <c r="BW8" s="72">
        <v>44860</v>
      </c>
      <c r="BX8" s="72">
        <v>37496</v>
      </c>
      <c r="BY8" s="72">
        <v>31888</v>
      </c>
      <c r="BZ8" s="72">
        <v>13314</v>
      </c>
      <c r="CA8" s="70">
        <v>15069</v>
      </c>
      <c r="CB8" s="71" t="s">
        <v>135</v>
      </c>
      <c r="CC8" s="71" t="s">
        <v>135</v>
      </c>
      <c r="CD8" s="71" t="s">
        <v>135</v>
      </c>
      <c r="CE8" s="71" t="s">
        <v>135</v>
      </c>
      <c r="CF8" s="71" t="s">
        <v>135</v>
      </c>
      <c r="CG8" s="71" t="s">
        <v>135</v>
      </c>
      <c r="CH8" s="71" t="s">
        <v>135</v>
      </c>
      <c r="CI8" s="71" t="s">
        <v>135</v>
      </c>
      <c r="CJ8" s="71" t="s">
        <v>135</v>
      </c>
      <c r="CK8" s="71" t="s">
        <v>135</v>
      </c>
      <c r="CL8" s="68" t="s">
        <v>135</v>
      </c>
      <c r="CM8" s="70">
        <v>199352</v>
      </c>
      <c r="CN8" s="70">
        <v>278726</v>
      </c>
      <c r="CO8" s="71" t="s">
        <v>135</v>
      </c>
      <c r="CP8" s="71" t="s">
        <v>135</v>
      </c>
      <c r="CQ8" s="71" t="s">
        <v>135</v>
      </c>
      <c r="CR8" s="71" t="s">
        <v>135</v>
      </c>
      <c r="CS8" s="71" t="s">
        <v>135</v>
      </c>
      <c r="CT8" s="71" t="s">
        <v>135</v>
      </c>
      <c r="CU8" s="71" t="s">
        <v>135</v>
      </c>
      <c r="CV8" s="71" t="s">
        <v>135</v>
      </c>
      <c r="CW8" s="71" t="s">
        <v>135</v>
      </c>
      <c r="CX8" s="71" t="s">
        <v>135</v>
      </c>
      <c r="CY8" s="68" t="s">
        <v>135</v>
      </c>
      <c r="CZ8" s="71">
        <v>0</v>
      </c>
      <c r="DA8" s="71">
        <v>0</v>
      </c>
      <c r="DB8" s="71">
        <v>0</v>
      </c>
      <c r="DC8" s="71">
        <v>0</v>
      </c>
      <c r="DD8" s="71">
        <v>0</v>
      </c>
      <c r="DE8" s="71">
        <v>328.3</v>
      </c>
      <c r="DF8" s="71">
        <v>254</v>
      </c>
      <c r="DG8" s="71">
        <v>280</v>
      </c>
      <c r="DH8" s="71">
        <v>239.6</v>
      </c>
      <c r="DI8" s="71">
        <v>224.1</v>
      </c>
      <c r="DJ8" s="68">
        <v>120.3</v>
      </c>
      <c r="DK8" s="71">
        <v>101.6</v>
      </c>
      <c r="DL8" s="71">
        <v>96.8</v>
      </c>
      <c r="DM8" s="71">
        <v>99.7</v>
      </c>
      <c r="DN8" s="71">
        <v>97.7</v>
      </c>
      <c r="DO8" s="71">
        <v>92.9</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2019-01-18T02:22:53Z</cp:lastPrinted>
  <dcterms:created xsi:type="dcterms:W3CDTF">2018-12-07T10:36:54Z</dcterms:created>
  <dcterms:modified xsi:type="dcterms:W3CDTF">2019-01-18T02:24:46Z</dcterms:modified>
  <cp:category/>
</cp:coreProperties>
</file>