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ra-Nas01\建築都市局都市交通政策課\ﾏｲﾄﾞｷｭﾒﾝﾄ（駐車場）\★★公営企業関係\経営比較分析\H31.01.15-公営企業に係る経営比較分析表（平成29年度決算）の分析等について\（都市交通回答）【経営比較分析表】2017_401005_47_140\"/>
    </mc:Choice>
  </mc:AlternateContent>
  <workbookProtection workbookAlgorithmName="SHA-512" workbookHashValue="GHX0cCg7XUpdZASuSZBDZwA2ZGAbhG8I+2SybRi2PuajPs/NuBXyBcNtVuladOa7IRbRA1ct0dJihfwf6xEipg==" workbookSaltValue="H7VoUun5Jeh+kS2LS0r2aw==" workbookSpinCount="100000" lockStructure="1"/>
  <bookViews>
    <workbookView xWindow="0" yWindow="0" windowWidth="20490" windowHeight="768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MA51" i="4"/>
  <c r="IT76" i="4"/>
  <c r="CS51" i="4"/>
  <c r="HJ30" i="4"/>
  <c r="CS30" i="4"/>
  <c r="C11" i="5"/>
  <c r="D11" i="5"/>
  <c r="E11" i="5"/>
  <c r="B11" i="5"/>
  <c r="BK76" i="4" l="1"/>
  <c r="LH51" i="4"/>
  <c r="IE76" i="4"/>
  <c r="BZ51" i="4"/>
  <c r="GQ30" i="4"/>
  <c r="BZ30" i="4"/>
  <c r="LT76" i="4"/>
  <c r="GQ51" i="4"/>
  <c r="LH30" i="4"/>
  <c r="BG30" i="4"/>
  <c r="HP76" i="4"/>
  <c r="BG51" i="4"/>
  <c r="AV76" i="4"/>
  <c r="KO51" i="4"/>
  <c r="KO30" i="4"/>
  <c r="FX30" i="4"/>
  <c r="LE76" i="4"/>
  <c r="FX51" i="4"/>
  <c r="FE51" i="4"/>
  <c r="HA76" i="4"/>
  <c r="AN51" i="4"/>
  <c r="FE30" i="4"/>
  <c r="AG76" i="4"/>
  <c r="KP76" i="4"/>
  <c r="AN30" i="4"/>
  <c r="JV51" i="4"/>
  <c r="JV30" i="4"/>
  <c r="R76" i="4"/>
  <c r="KA76" i="4"/>
  <c r="EL51" i="4"/>
  <c r="JC30" i="4"/>
  <c r="U30" i="4"/>
  <c r="GL76" i="4"/>
  <c r="U51" i="4"/>
  <c r="EL30" i="4"/>
  <c r="JC51" i="4"/>
</calcChain>
</file>

<file path=xl/sharedStrings.xml><?xml version="1.0" encoding="utf-8"?>
<sst xmlns="http://schemas.openxmlformats.org/spreadsheetml/2006/main" count="287" uniqueCount="140">
  <si>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</si>
  <si>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</si>
  <si>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</si>
  <si>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</si>
  <si>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</si>
  <si>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</si>
  <si>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</si>
  <si>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</si>
  <si>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</si>
  <si>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</si>
  <si>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</si>
  <si>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</si>
  <si>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</si>
  <si>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</si>
  <si>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</si>
  <si>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</si>
  <si>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</si>
  <si>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</si>
  <si>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</si>
  <si>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</si>
  <si>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</si>
  <si>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</si>
  <si>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</si>
  <si>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</si>
  <si>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</si>
  <si>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</si>
  <si>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</si>
  <si>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</si>
  <si>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</si>
  <si>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</si>
  <si>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</si>
  <si>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</si>
  <si>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</si>
  <si>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</si>
  <si>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</si>
  <si>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</si>
  <si>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</si>
  <si>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</si>
  <si>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</si>
  <si>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</si>
  <si>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</si>
  <si>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</si>
  <si>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</si>
  <si>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</si>
  <si>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</si>
  <si>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</si>
  <si>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</si>
  <si>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</si>
  <si>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</si>
  <si>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</si>
  <si>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</si>
  <si>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</si>
  <si>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</si>
  <si>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</si>
  <si>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</si>
  <si>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</si>
  <si>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</si>
  <si>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</si>
  <si>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</si>
  <si>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</si>
  <si>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</si>
  <si>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</si>
  <si>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</si>
  <si>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</si>
  <si>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</si>
  <si>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</si>
  <si>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</si>
  <si>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</si>
  <si>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</si>
  <si>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</si>
  <si>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</si>
  <si>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</si>
  <si>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</si>
  <si>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</si>
  <si>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</si>
  <si>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</si>
  <si>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</si>
  <si>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</si>
  <si>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</si>
  <si>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</si>
  <si>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</si>
  <si>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</si>
  <si>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</si>
  <si>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</si>
  <si>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</si>
  <si>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</si>
  <si>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</si>
  <si>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</si>
  <si>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</si>
  <si>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</si>
  <si>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</si>
  <si>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</si>
  <si>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</si>
  <si>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</si>
  <si>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</si>
  <si>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</si>
  <si>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</si>
  <si>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</si>
  <si>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</si>
  <si>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</si>
  <si>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</si>
  <si>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</si>
  <si>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</si>
  <si>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</si>
  <si>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</si>
  <si>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</si>
  <si>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</si>
  <si>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</si>
  <si>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</si>
  <si>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</si>
  <si>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</si>
  <si>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</si>
  <si>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</si>
  <si>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</si>
  <si>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</si>
  <si>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</si>
  <si>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</si>
  <si>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</si>
  <si>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福岡県　北九州市</t>
  </si>
  <si>
    <t>勝山公園地下駐車場</t>
  </si>
  <si>
    <t>法非適用</t>
  </si>
  <si>
    <t>駐車場整備事業</t>
  </si>
  <si>
    <t>-</t>
  </si>
  <si>
    <t>Ａ２Ｂ２</t>
  </si>
  <si>
    <t>非設置</t>
  </si>
  <si>
    <t>該当数値なし</t>
  </si>
  <si>
    <t>都市計画駐車場</t>
  </si>
  <si>
    <t>地下式</t>
  </si>
  <si>
    <t>公共施設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</si>
  <si>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</si>
  <si>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</si>
  <si>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</si>
  <si>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</si>
  <si>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</si>
  <si>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</si>
  <si>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</si>
  <si>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河川に隣接する地下駐車場であるため、今後漏水対策等が必要となり、多額の設備投資が必要となることが予想される。</t>
    <rPh sb="0" eb="2">
      <t>カセン</t>
    </rPh>
    <rPh sb="3" eb="5">
      <t>リンセツ</t>
    </rPh>
    <rPh sb="7" eb="9">
      <t>チカ</t>
    </rPh>
    <rPh sb="9" eb="12">
      <t>チュウシャジョウ</t>
    </rPh>
    <rPh sb="18" eb="20">
      <t>コンゴ</t>
    </rPh>
    <rPh sb="20" eb="22">
      <t>ロウスイ</t>
    </rPh>
    <rPh sb="22" eb="24">
      <t>タイサク</t>
    </rPh>
    <rPh sb="24" eb="25">
      <t>トウ</t>
    </rPh>
    <rPh sb="26" eb="28">
      <t>ヒツヨウ</t>
    </rPh>
    <rPh sb="32" eb="34">
      <t>タガク</t>
    </rPh>
    <rPh sb="35" eb="37">
      <t>セツビ</t>
    </rPh>
    <rPh sb="37" eb="39">
      <t>トウシ</t>
    </rPh>
    <rPh sb="40" eb="42">
      <t>ヒツヨウ</t>
    </rPh>
    <rPh sb="48" eb="50">
      <t>ヨソウ</t>
    </rPh>
    <phoneticPr fontId="5"/>
  </si>
  <si>
    <t>収益的収支比率が１００％を超えており、単年度収支が黒字であることが示されている。
他会計からの繰入もないため、独立で採算が取れている。
売上高ＧＯＰ比率及びＥＢＩＴＤＡが類似施設平均値と比較しても高く、収益性は高いといえる。</t>
    <rPh sb="89" eb="92">
      <t>ヘイキンチ</t>
    </rPh>
    <phoneticPr fontId="5"/>
  </si>
  <si>
    <t>稼働率は停滞しており、１００％は超えているものの、類似施設平均値を下回る状況となっている。</t>
    <rPh sb="0" eb="2">
      <t>カドウ</t>
    </rPh>
    <rPh sb="2" eb="3">
      <t>リツ</t>
    </rPh>
    <rPh sb="4" eb="6">
      <t>テイタイ</t>
    </rPh>
    <rPh sb="16" eb="17">
      <t>コ</t>
    </rPh>
    <rPh sb="25" eb="27">
      <t>ルイジ</t>
    </rPh>
    <rPh sb="27" eb="29">
      <t>シセツ</t>
    </rPh>
    <rPh sb="29" eb="32">
      <t>ヘイキンチ</t>
    </rPh>
    <rPh sb="33" eb="35">
      <t>シタマワ</t>
    </rPh>
    <rPh sb="36" eb="38">
      <t>ジョウキョウ</t>
    </rPh>
    <phoneticPr fontId="5"/>
  </si>
  <si>
    <t>当該駐車場は市役所本庁舎の地下に位置していることから、今後も公共施設の付帯駐車場として存続させる必要がある。
漏水が激しく、今後大規模な修繕が必要となってくることから、長寿命化計画を策定し、予算の平準化を図るとともに、今後の管理運営のあり方について検討する。</t>
    <rPh sb="0" eb="2">
      <t>トウガイ</t>
    </rPh>
    <rPh sb="2" eb="5">
      <t>チュウシャジョウ</t>
    </rPh>
    <rPh sb="6" eb="9">
      <t>シヤクショ</t>
    </rPh>
    <rPh sb="9" eb="10">
      <t>ホン</t>
    </rPh>
    <rPh sb="10" eb="12">
      <t>チョウシャ</t>
    </rPh>
    <rPh sb="13" eb="15">
      <t>チカ</t>
    </rPh>
    <rPh sb="16" eb="18">
      <t>イチ</t>
    </rPh>
    <rPh sb="27" eb="29">
      <t>コンゴ</t>
    </rPh>
    <rPh sb="30" eb="32">
      <t>コウキョウ</t>
    </rPh>
    <rPh sb="32" eb="34">
      <t>シセツ</t>
    </rPh>
    <rPh sb="35" eb="37">
      <t>フタイ</t>
    </rPh>
    <rPh sb="37" eb="40">
      <t>チュウシャジョウ</t>
    </rPh>
    <rPh sb="43" eb="45">
      <t>ソンゾク</t>
    </rPh>
    <rPh sb="48" eb="50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</si>
</sst>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86.4</c:v>
                </c:pt>
                <c:pt idx="1">
                  <c:v>266.89999999999998</c:v>
                </c:pt>
                <c:pt idx="2">
                  <c:v>288.89999999999998</c:v>
                </c:pt>
                <c:pt idx="3">
                  <c:v>155.9</c:v>
                </c:pt>
                <c:pt idx="4">
                  <c:v>288.7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D-4CB4-B012-57A88B92F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120.7</c:v>
                </c:pt>
                <c:pt idx="1">
                  <c:v>135.30000000000001</c:v>
                </c:pt>
                <c:pt idx="2">
                  <c:v>133.5</c:v>
                </c:pt>
                <c:pt idx="3">
                  <c:v>136.30000000000001</c:v>
                </c:pt>
                <c:pt idx="4">
                  <c:v>130.9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0D-4CB4-B012-57A88B92F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36.299999999999997</c:v>
                </c:pt>
                <c:pt idx="1">
                  <c:v>36.299999999999997</c:v>
                </c:pt>
                <c:pt idx="2">
                  <c:v>37.4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A-4A49-9706-04EE5F0EB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192.7</c:v>
                </c:pt>
                <c:pt idx="1">
                  <c:v>141.9</c:v>
                </c:pt>
                <c:pt idx="2">
                  <c:v>181.6</c:v>
                </c:pt>
                <c:pt idx="3">
                  <c:v>148.9</c:v>
                </c:pt>
                <c:pt idx="4">
                  <c:v>135.30000000000001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8A-4A49-9706-04EE5F0EB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7E0-4398-8B58-525840D06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0-4398-8B58-525840D06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5B2-49D5-92E0-FE31AD672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2-49D5-92E0-FE31AD672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3-4D0D-AE33-A976D2704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10.4</c:v>
                </c:pt>
                <c:pt idx="1">
                  <c:v>7.6</c:v>
                </c:pt>
                <c:pt idx="2">
                  <c:v>7.1</c:v>
                </c:pt>
                <c:pt idx="3">
                  <c:v>5.5</c:v>
                </c:pt>
                <c:pt idx="4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13-4D0D-AE33-A976D2704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C-41C5-8DEE-EF49E9776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143</c:v>
                </c:pt>
                <c:pt idx="1">
                  <c:v>79</c:v>
                </c:pt>
                <c:pt idx="2">
                  <c:v>56</c:v>
                </c:pt>
                <c:pt idx="3">
                  <c:v>42</c:v>
                </c:pt>
                <c:pt idx="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8C-41C5-8DEE-EF49E9776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162.80000000000001</c:v>
                </c:pt>
                <c:pt idx="1">
                  <c:v>156.80000000000001</c:v>
                </c:pt>
                <c:pt idx="2">
                  <c:v>151.6</c:v>
                </c:pt>
                <c:pt idx="3">
                  <c:v>148.6</c:v>
                </c:pt>
                <c:pt idx="4">
                  <c:v>149.80000000000001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6-4EB8-9666-3B55B19C2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172.8</c:v>
                </c:pt>
                <c:pt idx="1">
                  <c:v>167.7</c:v>
                </c:pt>
                <c:pt idx="2">
                  <c:v>169.3</c:v>
                </c:pt>
                <c:pt idx="3">
                  <c:v>166.6</c:v>
                </c:pt>
                <c:pt idx="4">
                  <c:v>227.1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6-4EB8-9666-3B55B19C2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57.5</c:v>
                </c:pt>
                <c:pt idx="1">
                  <c:v>62.6</c:v>
                </c:pt>
                <c:pt idx="2">
                  <c:v>68.099999999999994</c:v>
                </c:pt>
                <c:pt idx="3">
                  <c:v>61.9</c:v>
                </c:pt>
                <c:pt idx="4">
                  <c:v>67.400000000000006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E-4E6C-A018-D7BB2021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15.3</c:v>
                </c:pt>
                <c:pt idx="1">
                  <c:v>11.2</c:v>
                </c:pt>
                <c:pt idx="2">
                  <c:v>8</c:v>
                </c:pt>
                <c:pt idx="3">
                  <c:v>13.7</c:v>
                </c:pt>
                <c:pt idx="4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7E-4E6C-A018-D7BB2021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75790</c:v>
                </c:pt>
                <c:pt idx="1">
                  <c:v>87377</c:v>
                </c:pt>
                <c:pt idx="2">
                  <c:v>89420</c:v>
                </c:pt>
                <c:pt idx="3">
                  <c:v>79943</c:v>
                </c:pt>
                <c:pt idx="4">
                  <c:v>88852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3-4960-9412-7A401D56B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19003</c:v>
                </c:pt>
                <c:pt idx="1">
                  <c:v>19615</c:v>
                </c:pt>
                <c:pt idx="2">
                  <c:v>21116</c:v>
                </c:pt>
                <c:pt idx="3">
                  <c:v>20714</c:v>
                </c:pt>
                <c:pt idx="4">
                  <c:v>16622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3-4960-9412-7A401D56B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AQ8" sqref="AQ8:CE8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9" t="str">
        <f>データ!H6&amp;"　"&amp;データ!I6</f>
        <v>福岡県北九州市　勝山公園地下駐車場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Ａ２Ｂ２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公共施設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41178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126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地下式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24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500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300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代行制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137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86.4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266.89999999999998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288.89999999999998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155.9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288.7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162.80000000000001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156.80000000000001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151.6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148.6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149.80000000000001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120.7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135.30000000000001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133.5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136.30000000000001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130.9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10.4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7.6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7.1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5.5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5.2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172.8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167.7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169.3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166.6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227.1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136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138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57.5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62.6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68.099999999999994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61.9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67.400000000000006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75790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87377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89420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79943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88852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143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79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56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42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44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15.3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11.2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8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13.7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7.5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19003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19615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21116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20714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16622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139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5343169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481722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 x14ac:dyDescent="0.15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36.299999999999997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36.299999999999997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37.4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 x14ac:dyDescent="0.15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192.7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141.9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181.6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148.9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135.30000000000001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XB1EvTBS+Q9twBDLqn+HlUsIKEAHDUF6jqA0/I0vsJgg8vrV1abPmIrp+82eSR+tC/OatQNT075XV5Uml5tkrw==" saltValue="ff6CzZ5JAwbUCxSrJJVPgg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108</v>
      </c>
      <c r="AK5" s="59" t="s">
        <v>109</v>
      </c>
      <c r="AL5" s="59" t="s">
        <v>99</v>
      </c>
      <c r="AM5" s="59" t="s">
        <v>100</v>
      </c>
      <c r="AN5" s="59" t="s">
        <v>110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108</v>
      </c>
      <c r="AV5" s="59" t="s">
        <v>109</v>
      </c>
      <c r="AW5" s="59" t="s">
        <v>99</v>
      </c>
      <c r="AX5" s="59" t="s">
        <v>100</v>
      </c>
      <c r="AY5" s="59" t="s">
        <v>101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108</v>
      </c>
      <c r="BG5" s="59" t="s">
        <v>109</v>
      </c>
      <c r="BH5" s="59" t="s">
        <v>99</v>
      </c>
      <c r="BI5" s="59" t="s">
        <v>100</v>
      </c>
      <c r="BJ5" s="59" t="s">
        <v>101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109</v>
      </c>
      <c r="BS5" s="59" t="s">
        <v>99</v>
      </c>
      <c r="BT5" s="59" t="s">
        <v>111</v>
      </c>
      <c r="BU5" s="59" t="s">
        <v>110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109</v>
      </c>
      <c r="CD5" s="59" t="s">
        <v>99</v>
      </c>
      <c r="CE5" s="59" t="s">
        <v>100</v>
      </c>
      <c r="CF5" s="59" t="s">
        <v>101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97</v>
      </c>
      <c r="CP5" s="59" t="s">
        <v>109</v>
      </c>
      <c r="CQ5" s="59" t="s">
        <v>99</v>
      </c>
      <c r="CR5" s="59" t="s">
        <v>100</v>
      </c>
      <c r="CS5" s="59" t="s">
        <v>101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108</v>
      </c>
      <c r="DA5" s="59" t="s">
        <v>109</v>
      </c>
      <c r="DB5" s="59" t="s">
        <v>99</v>
      </c>
      <c r="DC5" s="59" t="s">
        <v>100</v>
      </c>
      <c r="DD5" s="59" t="s">
        <v>101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97</v>
      </c>
      <c r="DL5" s="59" t="s">
        <v>109</v>
      </c>
      <c r="DM5" s="59" t="s">
        <v>99</v>
      </c>
      <c r="DN5" s="59" t="s">
        <v>100</v>
      </c>
      <c r="DO5" s="59" t="s">
        <v>101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 x14ac:dyDescent="0.15">
      <c r="A6" s="49" t="s">
        <v>112</v>
      </c>
      <c r="B6" s="60">
        <f>B8</f>
        <v>2017</v>
      </c>
      <c r="C6" s="60">
        <f t="shared" ref="C6:X6" si="1">C8</f>
        <v>401005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福岡県北九州市</v>
      </c>
      <c r="I6" s="60" t="str">
        <f t="shared" si="1"/>
        <v>勝山公園地下駐車場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地下式</v>
      </c>
      <c r="R6" s="63">
        <f t="shared" si="1"/>
        <v>24</v>
      </c>
      <c r="S6" s="62" t="str">
        <f t="shared" si="1"/>
        <v>公共施設</v>
      </c>
      <c r="T6" s="62" t="str">
        <f t="shared" si="1"/>
        <v>無</v>
      </c>
      <c r="U6" s="63">
        <f t="shared" si="1"/>
        <v>41178</v>
      </c>
      <c r="V6" s="63">
        <f t="shared" si="1"/>
        <v>500</v>
      </c>
      <c r="W6" s="63">
        <f t="shared" si="1"/>
        <v>300</v>
      </c>
      <c r="X6" s="62" t="str">
        <f t="shared" si="1"/>
        <v>代行制</v>
      </c>
      <c r="Y6" s="64">
        <f>IF(Y8="-",NA(),Y8)</f>
        <v>86.4</v>
      </c>
      <c r="Z6" s="64">
        <f t="shared" ref="Z6:AH6" si="2">IF(Z8="-",NA(),Z8)</f>
        <v>266.89999999999998</v>
      </c>
      <c r="AA6" s="64">
        <f t="shared" si="2"/>
        <v>288.89999999999998</v>
      </c>
      <c r="AB6" s="64">
        <f t="shared" si="2"/>
        <v>155.9</v>
      </c>
      <c r="AC6" s="64">
        <f t="shared" si="2"/>
        <v>288.7</v>
      </c>
      <c r="AD6" s="64">
        <f t="shared" si="2"/>
        <v>120.7</v>
      </c>
      <c r="AE6" s="64">
        <f t="shared" si="2"/>
        <v>135.30000000000001</v>
      </c>
      <c r="AF6" s="64">
        <f t="shared" si="2"/>
        <v>133.5</v>
      </c>
      <c r="AG6" s="64">
        <f t="shared" si="2"/>
        <v>136.30000000000001</v>
      </c>
      <c r="AH6" s="64">
        <f t="shared" si="2"/>
        <v>130.9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10.4</v>
      </c>
      <c r="AP6" s="64">
        <f t="shared" si="3"/>
        <v>7.6</v>
      </c>
      <c r="AQ6" s="64">
        <f t="shared" si="3"/>
        <v>7.1</v>
      </c>
      <c r="AR6" s="64">
        <f t="shared" si="3"/>
        <v>5.5</v>
      </c>
      <c r="AS6" s="64">
        <f t="shared" si="3"/>
        <v>5.2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143</v>
      </c>
      <c r="BA6" s="65">
        <f t="shared" si="4"/>
        <v>79</v>
      </c>
      <c r="BB6" s="65">
        <f t="shared" si="4"/>
        <v>56</v>
      </c>
      <c r="BC6" s="65">
        <f t="shared" si="4"/>
        <v>42</v>
      </c>
      <c r="BD6" s="65">
        <f t="shared" si="4"/>
        <v>44</v>
      </c>
      <c r="BE6" s="63" t="str">
        <f>IF(BE8="-","",IF(BE8="-","【-】","【"&amp;SUBSTITUTE(TEXT(BE8,"#,##0"),"-","△")&amp;"】"))</f>
        <v>【37】</v>
      </c>
      <c r="BF6" s="64">
        <f>IF(BF8="-",NA(),BF8)</f>
        <v>57.5</v>
      </c>
      <c r="BG6" s="64">
        <f t="shared" ref="BG6:BO6" si="5">IF(BG8="-",NA(),BG8)</f>
        <v>62.6</v>
      </c>
      <c r="BH6" s="64">
        <f t="shared" si="5"/>
        <v>68.099999999999994</v>
      </c>
      <c r="BI6" s="64">
        <f t="shared" si="5"/>
        <v>61.9</v>
      </c>
      <c r="BJ6" s="64">
        <f t="shared" si="5"/>
        <v>67.400000000000006</v>
      </c>
      <c r="BK6" s="64">
        <f t="shared" si="5"/>
        <v>15.3</v>
      </c>
      <c r="BL6" s="64">
        <f t="shared" si="5"/>
        <v>11.2</v>
      </c>
      <c r="BM6" s="64">
        <f t="shared" si="5"/>
        <v>8</v>
      </c>
      <c r="BN6" s="64">
        <f t="shared" si="5"/>
        <v>13.7</v>
      </c>
      <c r="BO6" s="64">
        <f t="shared" si="5"/>
        <v>7.5</v>
      </c>
      <c r="BP6" s="61" t="str">
        <f>IF(BP8="-","",IF(BP8="-","【-】","【"&amp;SUBSTITUTE(TEXT(BP8,"#,##0.0"),"-","△")&amp;"】"))</f>
        <v>【26.4】</v>
      </c>
      <c r="BQ6" s="65">
        <f>IF(BQ8="-",NA(),BQ8)</f>
        <v>75790</v>
      </c>
      <c r="BR6" s="65">
        <f t="shared" ref="BR6:BZ6" si="6">IF(BR8="-",NA(),BR8)</f>
        <v>87377</v>
      </c>
      <c r="BS6" s="65">
        <f t="shared" si="6"/>
        <v>89420</v>
      </c>
      <c r="BT6" s="65">
        <f t="shared" si="6"/>
        <v>79943</v>
      </c>
      <c r="BU6" s="65">
        <f t="shared" si="6"/>
        <v>88852</v>
      </c>
      <c r="BV6" s="65">
        <f t="shared" si="6"/>
        <v>19003</v>
      </c>
      <c r="BW6" s="65">
        <f t="shared" si="6"/>
        <v>19615</v>
      </c>
      <c r="BX6" s="65">
        <f t="shared" si="6"/>
        <v>21116</v>
      </c>
      <c r="BY6" s="65">
        <f t="shared" si="6"/>
        <v>20714</v>
      </c>
      <c r="BZ6" s="65">
        <f t="shared" si="6"/>
        <v>16622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113</v>
      </c>
      <c r="CM6" s="63">
        <f t="shared" ref="CM6:CN6" si="7">CM8</f>
        <v>5343169</v>
      </c>
      <c r="CN6" s="63">
        <f t="shared" si="7"/>
        <v>481722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113</v>
      </c>
      <c r="CZ6" s="64">
        <f>IF(CZ8="-",NA(),CZ8)</f>
        <v>36.299999999999997</v>
      </c>
      <c r="DA6" s="64">
        <f t="shared" ref="DA6:DI6" si="8">IF(DA8="-",NA(),DA8)</f>
        <v>36.299999999999997</v>
      </c>
      <c r="DB6" s="64">
        <f t="shared" si="8"/>
        <v>37.4</v>
      </c>
      <c r="DC6" s="64">
        <f t="shared" si="8"/>
        <v>0</v>
      </c>
      <c r="DD6" s="64">
        <f t="shared" si="8"/>
        <v>0</v>
      </c>
      <c r="DE6" s="64">
        <f t="shared" si="8"/>
        <v>192.7</v>
      </c>
      <c r="DF6" s="64">
        <f t="shared" si="8"/>
        <v>141.9</v>
      </c>
      <c r="DG6" s="64">
        <f t="shared" si="8"/>
        <v>181.6</v>
      </c>
      <c r="DH6" s="64">
        <f t="shared" si="8"/>
        <v>148.9</v>
      </c>
      <c r="DI6" s="64">
        <f t="shared" si="8"/>
        <v>135.30000000000001</v>
      </c>
      <c r="DJ6" s="61" t="str">
        <f>IF(DJ8="-","",IF(DJ8="-","【-】","【"&amp;SUBSTITUTE(TEXT(DJ8,"#,##0.0"),"-","△")&amp;"】"))</f>
        <v>【120.3】</v>
      </c>
      <c r="DK6" s="64">
        <f>IF(DK8="-",NA(),DK8)</f>
        <v>162.80000000000001</v>
      </c>
      <c r="DL6" s="64">
        <f t="shared" ref="DL6:DT6" si="9">IF(DL8="-",NA(),DL8)</f>
        <v>156.80000000000001</v>
      </c>
      <c r="DM6" s="64">
        <f t="shared" si="9"/>
        <v>151.6</v>
      </c>
      <c r="DN6" s="64">
        <f t="shared" si="9"/>
        <v>148.6</v>
      </c>
      <c r="DO6" s="64">
        <f t="shared" si="9"/>
        <v>149.80000000000001</v>
      </c>
      <c r="DP6" s="64">
        <f t="shared" si="9"/>
        <v>172.8</v>
      </c>
      <c r="DQ6" s="64">
        <f t="shared" si="9"/>
        <v>167.7</v>
      </c>
      <c r="DR6" s="64">
        <f t="shared" si="9"/>
        <v>169.3</v>
      </c>
      <c r="DS6" s="64">
        <f t="shared" si="9"/>
        <v>166.6</v>
      </c>
      <c r="DT6" s="64">
        <f t="shared" si="9"/>
        <v>227.1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114</v>
      </c>
      <c r="B7" s="60">
        <f t="shared" ref="B7:X7" si="10">B8</f>
        <v>2017</v>
      </c>
      <c r="C7" s="60">
        <f t="shared" si="10"/>
        <v>401005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福岡県　北九州市</v>
      </c>
      <c r="I7" s="60" t="str">
        <f t="shared" si="10"/>
        <v>勝山公園地下駐車場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地下式</v>
      </c>
      <c r="R7" s="63">
        <f t="shared" si="10"/>
        <v>24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41178</v>
      </c>
      <c r="V7" s="63">
        <f t="shared" si="10"/>
        <v>500</v>
      </c>
      <c r="W7" s="63">
        <f t="shared" si="10"/>
        <v>300</v>
      </c>
      <c r="X7" s="62" t="str">
        <f t="shared" si="10"/>
        <v>代行制</v>
      </c>
      <c r="Y7" s="64">
        <f>Y8</f>
        <v>86.4</v>
      </c>
      <c r="Z7" s="64">
        <f t="shared" ref="Z7:AH7" si="11">Z8</f>
        <v>266.89999999999998</v>
      </c>
      <c r="AA7" s="64">
        <f t="shared" si="11"/>
        <v>288.89999999999998</v>
      </c>
      <c r="AB7" s="64">
        <f t="shared" si="11"/>
        <v>155.9</v>
      </c>
      <c r="AC7" s="64">
        <f t="shared" si="11"/>
        <v>288.7</v>
      </c>
      <c r="AD7" s="64">
        <f t="shared" si="11"/>
        <v>120.7</v>
      </c>
      <c r="AE7" s="64">
        <f t="shared" si="11"/>
        <v>135.30000000000001</v>
      </c>
      <c r="AF7" s="64">
        <f t="shared" si="11"/>
        <v>133.5</v>
      </c>
      <c r="AG7" s="64">
        <f t="shared" si="11"/>
        <v>136.30000000000001</v>
      </c>
      <c r="AH7" s="64">
        <f t="shared" si="11"/>
        <v>130.9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10.4</v>
      </c>
      <c r="AP7" s="64">
        <f t="shared" si="12"/>
        <v>7.6</v>
      </c>
      <c r="AQ7" s="64">
        <f t="shared" si="12"/>
        <v>7.1</v>
      </c>
      <c r="AR7" s="64">
        <f t="shared" si="12"/>
        <v>5.5</v>
      </c>
      <c r="AS7" s="64">
        <f t="shared" si="12"/>
        <v>5.2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143</v>
      </c>
      <c r="BA7" s="65">
        <f t="shared" si="13"/>
        <v>79</v>
      </c>
      <c r="BB7" s="65">
        <f t="shared" si="13"/>
        <v>56</v>
      </c>
      <c r="BC7" s="65">
        <f t="shared" si="13"/>
        <v>42</v>
      </c>
      <c r="BD7" s="65">
        <f t="shared" si="13"/>
        <v>44</v>
      </c>
      <c r="BE7" s="63"/>
      <c r="BF7" s="64">
        <f>BF8</f>
        <v>57.5</v>
      </c>
      <c r="BG7" s="64">
        <f t="shared" ref="BG7:BO7" si="14">BG8</f>
        <v>62.6</v>
      </c>
      <c r="BH7" s="64">
        <f t="shared" si="14"/>
        <v>68.099999999999994</v>
      </c>
      <c r="BI7" s="64">
        <f t="shared" si="14"/>
        <v>61.9</v>
      </c>
      <c r="BJ7" s="64">
        <f t="shared" si="14"/>
        <v>67.400000000000006</v>
      </c>
      <c r="BK7" s="64">
        <f t="shared" si="14"/>
        <v>15.3</v>
      </c>
      <c r="BL7" s="64">
        <f t="shared" si="14"/>
        <v>11.2</v>
      </c>
      <c r="BM7" s="64">
        <f t="shared" si="14"/>
        <v>8</v>
      </c>
      <c r="BN7" s="64">
        <f t="shared" si="14"/>
        <v>13.7</v>
      </c>
      <c r="BO7" s="64">
        <f t="shared" si="14"/>
        <v>7.5</v>
      </c>
      <c r="BP7" s="61"/>
      <c r="BQ7" s="65">
        <f>BQ8</f>
        <v>75790</v>
      </c>
      <c r="BR7" s="65">
        <f t="shared" ref="BR7:BZ7" si="15">BR8</f>
        <v>87377</v>
      </c>
      <c r="BS7" s="65">
        <f t="shared" si="15"/>
        <v>89420</v>
      </c>
      <c r="BT7" s="65">
        <f t="shared" si="15"/>
        <v>79943</v>
      </c>
      <c r="BU7" s="65">
        <f t="shared" si="15"/>
        <v>88852</v>
      </c>
      <c r="BV7" s="65">
        <f t="shared" si="15"/>
        <v>19003</v>
      </c>
      <c r="BW7" s="65">
        <f t="shared" si="15"/>
        <v>19615</v>
      </c>
      <c r="BX7" s="65">
        <f t="shared" si="15"/>
        <v>21116</v>
      </c>
      <c r="BY7" s="65">
        <f t="shared" si="15"/>
        <v>20714</v>
      </c>
      <c r="BZ7" s="65">
        <f t="shared" si="15"/>
        <v>16622</v>
      </c>
      <c r="CA7" s="63"/>
      <c r="CB7" s="64" t="s">
        <v>115</v>
      </c>
      <c r="CC7" s="64" t="s">
        <v>115</v>
      </c>
      <c r="CD7" s="64" t="s">
        <v>115</v>
      </c>
      <c r="CE7" s="64" t="s">
        <v>115</v>
      </c>
      <c r="CF7" s="64" t="s">
        <v>115</v>
      </c>
      <c r="CG7" s="64" t="s">
        <v>115</v>
      </c>
      <c r="CH7" s="64" t="s">
        <v>115</v>
      </c>
      <c r="CI7" s="64" t="s">
        <v>115</v>
      </c>
      <c r="CJ7" s="64" t="s">
        <v>115</v>
      </c>
      <c r="CK7" s="64" t="s">
        <v>116</v>
      </c>
      <c r="CL7" s="61"/>
      <c r="CM7" s="63">
        <f>CM8</f>
        <v>5343169</v>
      </c>
      <c r="CN7" s="63">
        <f>CN8</f>
        <v>481722</v>
      </c>
      <c r="CO7" s="64" t="s">
        <v>115</v>
      </c>
      <c r="CP7" s="64" t="s">
        <v>115</v>
      </c>
      <c r="CQ7" s="64" t="s">
        <v>115</v>
      </c>
      <c r="CR7" s="64" t="s">
        <v>115</v>
      </c>
      <c r="CS7" s="64" t="s">
        <v>115</v>
      </c>
      <c r="CT7" s="64" t="s">
        <v>115</v>
      </c>
      <c r="CU7" s="64" t="s">
        <v>115</v>
      </c>
      <c r="CV7" s="64" t="s">
        <v>115</v>
      </c>
      <c r="CW7" s="64" t="s">
        <v>115</v>
      </c>
      <c r="CX7" s="64" t="s">
        <v>117</v>
      </c>
      <c r="CY7" s="61"/>
      <c r="CZ7" s="64">
        <f>CZ8</f>
        <v>36.299999999999997</v>
      </c>
      <c r="DA7" s="64">
        <f t="shared" ref="DA7:DI7" si="16">DA8</f>
        <v>36.299999999999997</v>
      </c>
      <c r="DB7" s="64">
        <f t="shared" si="16"/>
        <v>37.4</v>
      </c>
      <c r="DC7" s="64">
        <f t="shared" si="16"/>
        <v>0</v>
      </c>
      <c r="DD7" s="64">
        <f t="shared" si="16"/>
        <v>0</v>
      </c>
      <c r="DE7" s="64">
        <f t="shared" si="16"/>
        <v>192.7</v>
      </c>
      <c r="DF7" s="64">
        <f t="shared" si="16"/>
        <v>141.9</v>
      </c>
      <c r="DG7" s="64">
        <f t="shared" si="16"/>
        <v>181.6</v>
      </c>
      <c r="DH7" s="64">
        <f t="shared" si="16"/>
        <v>148.9</v>
      </c>
      <c r="DI7" s="64">
        <f t="shared" si="16"/>
        <v>135.30000000000001</v>
      </c>
      <c r="DJ7" s="61"/>
      <c r="DK7" s="64">
        <f>DK8</f>
        <v>162.80000000000001</v>
      </c>
      <c r="DL7" s="64">
        <f t="shared" ref="DL7:DT7" si="17">DL8</f>
        <v>156.80000000000001</v>
      </c>
      <c r="DM7" s="64">
        <f t="shared" si="17"/>
        <v>151.6</v>
      </c>
      <c r="DN7" s="64">
        <f t="shared" si="17"/>
        <v>148.6</v>
      </c>
      <c r="DO7" s="64">
        <f t="shared" si="17"/>
        <v>149.80000000000001</v>
      </c>
      <c r="DP7" s="64">
        <f t="shared" si="17"/>
        <v>172.8</v>
      </c>
      <c r="DQ7" s="64">
        <f t="shared" si="17"/>
        <v>167.7</v>
      </c>
      <c r="DR7" s="64">
        <f t="shared" si="17"/>
        <v>169.3</v>
      </c>
      <c r="DS7" s="64">
        <f t="shared" si="17"/>
        <v>166.6</v>
      </c>
      <c r="DT7" s="64">
        <f t="shared" si="17"/>
        <v>227.1</v>
      </c>
      <c r="DU7" s="61"/>
    </row>
    <row r="8" spans="1:125" s="66" customFormat="1" x14ac:dyDescent="0.15">
      <c r="A8" s="49"/>
      <c r="B8" s="67">
        <v>2017</v>
      </c>
      <c r="C8" s="67">
        <v>401005</v>
      </c>
      <c r="D8" s="67">
        <v>47</v>
      </c>
      <c r="E8" s="67">
        <v>14</v>
      </c>
      <c r="F8" s="67">
        <v>0</v>
      </c>
      <c r="G8" s="67">
        <v>4</v>
      </c>
      <c r="H8" s="67" t="s">
        <v>118</v>
      </c>
      <c r="I8" s="67" t="s">
        <v>119</v>
      </c>
      <c r="J8" s="67" t="s">
        <v>120</v>
      </c>
      <c r="K8" s="67" t="s">
        <v>121</v>
      </c>
      <c r="L8" s="67" t="s">
        <v>122</v>
      </c>
      <c r="M8" s="67" t="s">
        <v>123</v>
      </c>
      <c r="N8" s="67" t="s">
        <v>124</v>
      </c>
      <c r="O8" s="68" t="s">
        <v>125</v>
      </c>
      <c r="P8" s="69" t="s">
        <v>126</v>
      </c>
      <c r="Q8" s="69" t="s">
        <v>127</v>
      </c>
      <c r="R8" s="70">
        <v>24</v>
      </c>
      <c r="S8" s="69" t="s">
        <v>128</v>
      </c>
      <c r="T8" s="69" t="s">
        <v>129</v>
      </c>
      <c r="U8" s="70">
        <v>41178</v>
      </c>
      <c r="V8" s="70">
        <v>500</v>
      </c>
      <c r="W8" s="70">
        <v>300</v>
      </c>
      <c r="X8" s="69" t="s">
        <v>130</v>
      </c>
      <c r="Y8" s="71">
        <v>86.4</v>
      </c>
      <c r="Z8" s="71">
        <v>266.89999999999998</v>
      </c>
      <c r="AA8" s="71">
        <v>288.89999999999998</v>
      </c>
      <c r="AB8" s="71">
        <v>155.9</v>
      </c>
      <c r="AC8" s="71">
        <v>288.7</v>
      </c>
      <c r="AD8" s="71">
        <v>120.7</v>
      </c>
      <c r="AE8" s="71">
        <v>135.30000000000001</v>
      </c>
      <c r="AF8" s="71">
        <v>133.5</v>
      </c>
      <c r="AG8" s="71">
        <v>136.30000000000001</v>
      </c>
      <c r="AH8" s="71">
        <v>130.9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10.4</v>
      </c>
      <c r="AP8" s="71">
        <v>7.6</v>
      </c>
      <c r="AQ8" s="71">
        <v>7.1</v>
      </c>
      <c r="AR8" s="71">
        <v>5.5</v>
      </c>
      <c r="AS8" s="71">
        <v>5.2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143</v>
      </c>
      <c r="BA8" s="72">
        <v>79</v>
      </c>
      <c r="BB8" s="72">
        <v>56</v>
      </c>
      <c r="BC8" s="72">
        <v>42</v>
      </c>
      <c r="BD8" s="72">
        <v>44</v>
      </c>
      <c r="BE8" s="72">
        <v>37</v>
      </c>
      <c r="BF8" s="71">
        <v>57.5</v>
      </c>
      <c r="BG8" s="71">
        <v>62.6</v>
      </c>
      <c r="BH8" s="71">
        <v>68.099999999999994</v>
      </c>
      <c r="BI8" s="71">
        <v>61.9</v>
      </c>
      <c r="BJ8" s="71">
        <v>67.400000000000006</v>
      </c>
      <c r="BK8" s="71">
        <v>15.3</v>
      </c>
      <c r="BL8" s="71">
        <v>11.2</v>
      </c>
      <c r="BM8" s="71">
        <v>8</v>
      </c>
      <c r="BN8" s="71">
        <v>13.7</v>
      </c>
      <c r="BO8" s="71">
        <v>7.5</v>
      </c>
      <c r="BP8" s="68">
        <v>26.4</v>
      </c>
      <c r="BQ8" s="72">
        <v>75790</v>
      </c>
      <c r="BR8" s="72">
        <v>87377</v>
      </c>
      <c r="BS8" s="72">
        <v>89420</v>
      </c>
      <c r="BT8" s="73">
        <v>79943</v>
      </c>
      <c r="BU8" s="73">
        <v>88852</v>
      </c>
      <c r="BV8" s="72">
        <v>19003</v>
      </c>
      <c r="BW8" s="72">
        <v>19615</v>
      </c>
      <c r="BX8" s="72">
        <v>21116</v>
      </c>
      <c r="BY8" s="72">
        <v>20714</v>
      </c>
      <c r="BZ8" s="72">
        <v>16622</v>
      </c>
      <c r="CA8" s="70">
        <v>15069</v>
      </c>
      <c r="CB8" s="71" t="s">
        <v>122</v>
      </c>
      <c r="CC8" s="71" t="s">
        <v>122</v>
      </c>
      <c r="CD8" s="71" t="s">
        <v>122</v>
      </c>
      <c r="CE8" s="71" t="s">
        <v>122</v>
      </c>
      <c r="CF8" s="71" t="s">
        <v>122</v>
      </c>
      <c r="CG8" s="71" t="s">
        <v>122</v>
      </c>
      <c r="CH8" s="71" t="s">
        <v>122</v>
      </c>
      <c r="CI8" s="71" t="s">
        <v>122</v>
      </c>
      <c r="CJ8" s="71" t="s">
        <v>122</v>
      </c>
      <c r="CK8" s="71" t="s">
        <v>122</v>
      </c>
      <c r="CL8" s="68" t="s">
        <v>122</v>
      </c>
      <c r="CM8" s="70">
        <v>5343169</v>
      </c>
      <c r="CN8" s="70">
        <v>481722</v>
      </c>
      <c r="CO8" s="71" t="s">
        <v>122</v>
      </c>
      <c r="CP8" s="71" t="s">
        <v>122</v>
      </c>
      <c r="CQ8" s="71" t="s">
        <v>122</v>
      </c>
      <c r="CR8" s="71" t="s">
        <v>122</v>
      </c>
      <c r="CS8" s="71" t="s">
        <v>122</v>
      </c>
      <c r="CT8" s="71" t="s">
        <v>122</v>
      </c>
      <c r="CU8" s="71" t="s">
        <v>122</v>
      </c>
      <c r="CV8" s="71" t="s">
        <v>122</v>
      </c>
      <c r="CW8" s="71" t="s">
        <v>122</v>
      </c>
      <c r="CX8" s="71" t="s">
        <v>122</v>
      </c>
      <c r="CY8" s="68" t="s">
        <v>122</v>
      </c>
      <c r="CZ8" s="71">
        <v>36.299999999999997</v>
      </c>
      <c r="DA8" s="71">
        <v>36.299999999999997</v>
      </c>
      <c r="DB8" s="71">
        <v>37.4</v>
      </c>
      <c r="DC8" s="71">
        <v>0</v>
      </c>
      <c r="DD8" s="71">
        <v>0</v>
      </c>
      <c r="DE8" s="71">
        <v>192.7</v>
      </c>
      <c r="DF8" s="71">
        <v>141.9</v>
      </c>
      <c r="DG8" s="71">
        <v>181.6</v>
      </c>
      <c r="DH8" s="71">
        <v>148.9</v>
      </c>
      <c r="DI8" s="71">
        <v>135.30000000000001</v>
      </c>
      <c r="DJ8" s="68">
        <v>120.3</v>
      </c>
      <c r="DK8" s="71">
        <v>162.80000000000001</v>
      </c>
      <c r="DL8" s="71">
        <v>156.80000000000001</v>
      </c>
      <c r="DM8" s="71">
        <v>151.6</v>
      </c>
      <c r="DN8" s="71">
        <v>148.6</v>
      </c>
      <c r="DO8" s="71">
        <v>149.80000000000001</v>
      </c>
      <c r="DP8" s="71">
        <v>172.8</v>
      </c>
      <c r="DQ8" s="71">
        <v>167.7</v>
      </c>
      <c r="DR8" s="71">
        <v>169.3</v>
      </c>
      <c r="DS8" s="71">
        <v>166.6</v>
      </c>
      <c r="DT8" s="71">
        <v>227.1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131</v>
      </c>
      <c r="C10" s="78" t="s">
        <v>132</v>
      </c>
      <c r="D10" s="78" t="s">
        <v>133</v>
      </c>
      <c r="E10" s="78" t="s">
        <v>134</v>
      </c>
      <c r="F10" s="78" t="s">
        <v>135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北九州市</cp:lastModifiedBy>
  <cp:lastPrinted>2019-01-18T02:23:08Z</cp:lastPrinted>
  <dcterms:created xsi:type="dcterms:W3CDTF">2018-12-07T10:36:55Z</dcterms:created>
  <dcterms:modified xsi:type="dcterms:W3CDTF">2019-01-18T02:24:44Z</dcterms:modified>
  <cp:category/>
</cp:coreProperties>
</file>