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建築都市局都市交通政策課\ﾏｲﾄﾞｷｭﾒﾝﾄ（駐車場）\★★公営企業関係\経営比較分析\H31.01.15-公営企業に係る経営比較分析表（平成29年度決算）の分析等について\（都市交通回答）【経営比較分析表】2017_401005_47_140\"/>
    </mc:Choice>
  </mc:AlternateContent>
  <workbookProtection workbookAlgorithmName="SHA-512" workbookHashValue="GHX0cCg7XUpdZASuSZBDZwA2ZGAbhG8I+2SybRi2PuajPs/NuBXyBcNtVuladOa7IRbRA1ct0dJihfwf6xEipg==" workbookSaltValue="H7VoUun5Jeh+kS2LS0r2aw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BZ51" i="4"/>
  <c r="GQ30" i="4"/>
  <c r="BZ30" i="4"/>
  <c r="LT76" i="4"/>
  <c r="GQ51" i="4"/>
  <c r="LH30" i="4"/>
  <c r="BG30" i="4"/>
  <c r="HP76" i="4"/>
  <c r="BG51" i="4"/>
  <c r="AV76" i="4"/>
  <c r="KO51" i="4"/>
  <c r="KO30" i="4"/>
  <c r="FX30" i="4"/>
  <c r="LE76" i="4"/>
  <c r="FX51" i="4"/>
  <c r="FE51" i="4"/>
  <c r="HA76" i="4"/>
  <c r="AN51" i="4"/>
  <c r="FE30" i="4"/>
  <c r="AG76" i="4"/>
  <c r="KP76" i="4"/>
  <c r="AN30" i="4"/>
  <c r="JV51" i="4"/>
  <c r="JV30" i="4"/>
  <c r="R76" i="4"/>
  <c r="KA76" i="4"/>
  <c r="EL51" i="4"/>
  <c r="JC30" i="4"/>
  <c r="U30" i="4"/>
  <c r="GL76" i="4"/>
  <c r="U51" i="4"/>
  <c r="EL30" i="4"/>
  <c r="JC51" i="4"/>
</calcChain>
</file>

<file path=xl/sharedStrings.xml><?xml version="1.0" encoding="utf-8"?>
<sst xmlns="http://schemas.openxmlformats.org/spreadsheetml/2006/main" count="287" uniqueCount="140">
  <si>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</si>
  <si>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</si>
  <si>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</si>
  <si>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</si>
  <si>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</si>
  <si>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</si>
  <si>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</si>
  <si>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</si>
  <si>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</si>
  <si>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</si>
  <si>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</si>
  <si>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</si>
  <si>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</si>
  <si>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</si>
  <si>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</si>
  <si>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</si>
  <si>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</si>
  <si>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</si>
  <si>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</si>
  <si>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</si>
  <si>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</si>
  <si>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</si>
  <si>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</si>
  <si>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</si>
  <si>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</si>
  <si>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</si>
  <si>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</si>
  <si>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</si>
  <si>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</si>
  <si>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</si>
  <si>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</si>
  <si>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</si>
  <si>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</si>
  <si>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</si>
  <si>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</si>
  <si>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</si>
  <si>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</si>
  <si>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</si>
  <si>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</si>
  <si>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</si>
  <si>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</si>
  <si>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</si>
  <si>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</si>
  <si>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</si>
  <si>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</si>
  <si>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</si>
  <si>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</si>
  <si>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</si>
  <si>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</si>
  <si>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</si>
  <si>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</si>
  <si>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</si>
  <si>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</si>
  <si>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</si>
  <si>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</si>
  <si>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</si>
  <si>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</si>
  <si>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</si>
  <si>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</si>
  <si>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</si>
  <si>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</si>
  <si>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</si>
  <si>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</si>
  <si>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</si>
  <si>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</si>
  <si>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</si>
  <si>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</si>
  <si>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</si>
  <si>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</si>
  <si>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</si>
  <si>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</si>
  <si>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</si>
  <si>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</si>
  <si>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</si>
  <si>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</si>
  <si>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</si>
  <si>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</si>
  <si>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</si>
  <si>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</si>
  <si>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</si>
  <si>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</si>
  <si>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</si>
  <si>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</si>
  <si>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</si>
  <si>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</si>
  <si>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</si>
  <si>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</si>
  <si>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</si>
  <si>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</si>
  <si>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</si>
  <si>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</si>
  <si>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</si>
  <si>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</si>
  <si>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</si>
  <si>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</si>
  <si>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</si>
  <si>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</si>
  <si>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</si>
  <si>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</si>
  <si>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</si>
  <si>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</si>
  <si>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</si>
  <si>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</si>
  <si>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</si>
  <si>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</si>
  <si>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</si>
  <si>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</si>
  <si>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</si>
  <si>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</si>
  <si>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</si>
  <si>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</si>
  <si>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</si>
  <si>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</si>
  <si>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</si>
  <si>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</si>
  <si>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</si>
  <si>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</si>
  <si>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</si>
  <si>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福岡県　北九州市</t>
  </si>
  <si>
    <t>勝山公園地下駐車場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</si>
  <si>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</si>
  <si>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</si>
  <si>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</si>
  <si>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</si>
  <si>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</si>
  <si>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</si>
  <si>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</si>
  <si>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</si>
  <si>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</si>
  <si>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</si>
  <si>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</si>
  <si>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</si>
  <si>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</si>
  <si>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</si>
  <si>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</si>
  <si>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</si>
  <si>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河川に隣接する地下駐車場であるため、今後漏水対策等が必要となり、多額の設備投資が必要となることが予想される。</t>
    <rPh sb="0" eb="2">
      <t>カセン</t>
    </rPh>
    <rPh sb="3" eb="5">
      <t>リンセツ</t>
    </rPh>
    <rPh sb="7" eb="9">
      <t>チカ</t>
    </rPh>
    <rPh sb="9" eb="12">
      <t>チュウシャジョウ</t>
    </rPh>
    <rPh sb="18" eb="20">
      <t>コンゴ</t>
    </rPh>
    <rPh sb="20" eb="22">
      <t>ロウスイ</t>
    </rPh>
    <rPh sb="22" eb="24">
      <t>タイサク</t>
    </rPh>
    <rPh sb="24" eb="25">
      <t>トウ</t>
    </rPh>
    <rPh sb="26" eb="28">
      <t>ヒツヨウ</t>
    </rPh>
    <rPh sb="32" eb="34">
      <t>タガク</t>
    </rPh>
    <rPh sb="35" eb="37">
      <t>セツビ</t>
    </rPh>
    <rPh sb="37" eb="39">
      <t>トウシ</t>
    </rPh>
    <rPh sb="40" eb="42">
      <t>ヒツヨウ</t>
    </rPh>
    <rPh sb="48" eb="50">
      <t>ヨソウ</t>
    </rPh>
    <phoneticPr fontId="5"/>
  </si>
  <si>
    <t>収益的収支比率が１００％を超えており、単年度収支が黒字であることが示されている。
他会計からの繰入もないため、独立で採算が取れている。
売上高ＧＯＰ比率及びＥＢＩＴＤＡが類似施設平均値と比較しても高く、収益性は高いといえる。</t>
    <rPh sb="89" eb="92">
      <t>ヘイキンチ</t>
    </rPh>
    <phoneticPr fontId="5"/>
  </si>
  <si>
    <t>稼働率は停滞しており、１００％は超えているものの、類似施設平均値を下回る状況となっている。</t>
    <rPh sb="0" eb="2">
      <t>カドウ</t>
    </rPh>
    <rPh sb="2" eb="3">
      <t>リツ</t>
    </rPh>
    <rPh sb="4" eb="6">
      <t>テイタイ</t>
    </rPh>
    <rPh sb="16" eb="17">
      <t>コ</t>
    </rPh>
    <rPh sb="25" eb="27">
      <t>ルイジ</t>
    </rPh>
    <rPh sb="27" eb="29">
      <t>シセツ</t>
    </rPh>
    <rPh sb="29" eb="32">
      <t>ヘイキンチ</t>
    </rPh>
    <rPh sb="33" eb="35">
      <t>シタマワ</t>
    </rPh>
    <rPh sb="36" eb="38">
      <t>ジョウキョウ</t>
    </rPh>
    <phoneticPr fontId="5"/>
  </si>
  <si>
    <t>当該駐車場は市役所本庁舎の地下に位置していることから、今後も公共施設の付帯駐車場として存続させる必要がある。
漏水が激しく、今後大規模な修繕が必要となってくることから、長寿命化計画を策定し、予算の平準化を図るとともに、今後の管理運営のあり方について検討する。</t>
    <rPh sb="0" eb="2">
      <t>トウガイ</t>
    </rPh>
    <rPh sb="2" eb="5">
      <t>チュウシャジョウ</t>
    </rPh>
    <rPh sb="6" eb="9">
      <t>シヤクショ</t>
    </rPh>
    <rPh sb="9" eb="10">
      <t>ホン</t>
    </rPh>
    <rPh sb="10" eb="12">
      <t>チョウシャ</t>
    </rPh>
    <rPh sb="13" eb="15">
      <t>チカ</t>
    </rPh>
    <rPh sb="16" eb="18">
      <t>イチ</t>
    </rPh>
    <rPh sb="27" eb="29">
      <t>コンゴ</t>
    </rPh>
    <rPh sb="30" eb="32">
      <t>コウキョウ</t>
    </rPh>
    <rPh sb="32" eb="34">
      <t>シセツ</t>
    </rPh>
    <rPh sb="35" eb="37">
      <t>フタイ</t>
    </rPh>
    <rPh sb="37" eb="40">
      <t>チュウシャジョウ</t>
    </rPh>
    <rPh sb="43" eb="45">
      <t>ソンゾク</t>
    </rPh>
    <rPh sb="48" eb="5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</si>
</sst>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86.4</c:v>
                </c:pt>
                <c:pt idx="1">
                  <c:v>266.89999999999998</c:v>
                </c:pt>
                <c:pt idx="2">
                  <c:v>288.89999999999998</c:v>
                </c:pt>
                <c:pt idx="3">
                  <c:v>155.9</c:v>
                </c:pt>
                <c:pt idx="4">
                  <c:v>288.7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D-4CB4-B012-57A88B92F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D-4CB4-B012-57A88B92F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36.299999999999997</c:v>
                </c:pt>
                <c:pt idx="1">
                  <c:v>36.299999999999997</c:v>
                </c:pt>
                <c:pt idx="2">
                  <c:v>37.4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A-4A49-9706-04EE5F0E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A-4A49-9706-04EE5F0E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E0-4398-8B58-525840D06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0-4398-8B58-525840D06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B2-49D5-92E0-FE31AD672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2-49D5-92E0-FE31AD672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3-4D0D-AE33-A976D2704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3-4D0D-AE33-A976D2704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C-41C5-8DEE-EF49E9776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C-41C5-8DEE-EF49E9776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162.80000000000001</c:v>
                </c:pt>
                <c:pt idx="1">
                  <c:v>156.80000000000001</c:v>
                </c:pt>
                <c:pt idx="2">
                  <c:v>151.6</c:v>
                </c:pt>
                <c:pt idx="3">
                  <c:v>148.6</c:v>
                </c:pt>
                <c:pt idx="4">
                  <c:v>149.80000000000001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6-4EB8-9666-3B55B19C2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6-4EB8-9666-3B55B19C2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57.5</c:v>
                </c:pt>
                <c:pt idx="1">
                  <c:v>62.6</c:v>
                </c:pt>
                <c:pt idx="2">
                  <c:v>68.099999999999994</c:v>
                </c:pt>
                <c:pt idx="3">
                  <c:v>61.9</c:v>
                </c:pt>
                <c:pt idx="4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E-4E6C-A018-D7BB2021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E-4E6C-A018-D7BB2021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75790</c:v>
                </c:pt>
                <c:pt idx="1">
                  <c:v>87377</c:v>
                </c:pt>
                <c:pt idx="2">
                  <c:v>89420</c:v>
                </c:pt>
                <c:pt idx="3">
                  <c:v>79943</c:v>
                </c:pt>
                <c:pt idx="4">
                  <c:v>88852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3-4960-9412-7A401D56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3-4960-9412-7A401D56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AQ8" sqref="AQ8:CE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福岡県北九州市　勝山公園地下駐車場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公共施設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41178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126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24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500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300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137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86.4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266.89999999999998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288.89999999999998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155.9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288.7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162.80000000000001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156.80000000000001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151.6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148.6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149.80000000000001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120.7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133.5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136.30000000000001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10.4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7.6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7.1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5.5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172.8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167.7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169.3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166.6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227.1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136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138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57.5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62.6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68.099999999999994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61.9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67.400000000000006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75790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87377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89420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79943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88852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143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79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56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42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15.3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7.5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19003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19615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21116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20714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16622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139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5343169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481722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36.299999999999997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36.299999999999997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37.4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192.7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141.9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181.6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148.9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135.30000000000001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B1EvTBS+Q9twBDLqn+HlUsIKEAHDUF6jqA0/I0vsJgg8vrV1abPmIrp+82eSR+tC/OatQNT075XV5Uml5tkrw==" saltValue="ff6CzZ5JAwbUCxSrJJVPg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99</v>
      </c>
      <c r="AM5" s="59" t="s">
        <v>100</v>
      </c>
      <c r="AN5" s="59" t="s">
        <v>110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109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108</v>
      </c>
      <c r="BG5" s="59" t="s">
        <v>109</v>
      </c>
      <c r="BH5" s="59" t="s">
        <v>99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109</v>
      </c>
      <c r="BS5" s="59" t="s">
        <v>99</v>
      </c>
      <c r="BT5" s="59" t="s">
        <v>111</v>
      </c>
      <c r="BU5" s="59" t="s">
        <v>110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109</v>
      </c>
      <c r="CD5" s="59" t="s">
        <v>99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109</v>
      </c>
      <c r="CQ5" s="59" t="s">
        <v>99</v>
      </c>
      <c r="CR5" s="59" t="s">
        <v>100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108</v>
      </c>
      <c r="DA5" s="59" t="s">
        <v>109</v>
      </c>
      <c r="DB5" s="59" t="s">
        <v>99</v>
      </c>
      <c r="DC5" s="59" t="s">
        <v>100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109</v>
      </c>
      <c r="DM5" s="59" t="s">
        <v>99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112</v>
      </c>
      <c r="B6" s="60">
        <f>B8</f>
        <v>2017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福岡県北九州市</v>
      </c>
      <c r="I6" s="60" t="str">
        <f t="shared" si="1"/>
        <v>勝山公園地下駐車場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公共施設</v>
      </c>
      <c r="T6" s="62" t="str">
        <f t="shared" si="1"/>
        <v>無</v>
      </c>
      <c r="U6" s="63">
        <f t="shared" si="1"/>
        <v>41178</v>
      </c>
      <c r="V6" s="63">
        <f t="shared" si="1"/>
        <v>500</v>
      </c>
      <c r="W6" s="63">
        <f t="shared" si="1"/>
        <v>300</v>
      </c>
      <c r="X6" s="62" t="str">
        <f t="shared" si="1"/>
        <v>代行制</v>
      </c>
      <c r="Y6" s="64">
        <f>IF(Y8="-",NA(),Y8)</f>
        <v>86.4</v>
      </c>
      <c r="Z6" s="64">
        <f t="shared" ref="Z6:AH6" si="2">IF(Z8="-",NA(),Z8)</f>
        <v>266.89999999999998</v>
      </c>
      <c r="AA6" s="64">
        <f t="shared" si="2"/>
        <v>288.89999999999998</v>
      </c>
      <c r="AB6" s="64">
        <f t="shared" si="2"/>
        <v>155.9</v>
      </c>
      <c r="AC6" s="64">
        <f t="shared" si="2"/>
        <v>288.7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57.5</v>
      </c>
      <c r="BG6" s="64">
        <f t="shared" ref="BG6:BO6" si="5">IF(BG8="-",NA(),BG8)</f>
        <v>62.6</v>
      </c>
      <c r="BH6" s="64">
        <f t="shared" si="5"/>
        <v>68.099999999999994</v>
      </c>
      <c r="BI6" s="64">
        <f t="shared" si="5"/>
        <v>61.9</v>
      </c>
      <c r="BJ6" s="64">
        <f t="shared" si="5"/>
        <v>67.400000000000006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75790</v>
      </c>
      <c r="BR6" s="65">
        <f t="shared" ref="BR6:BZ6" si="6">IF(BR8="-",NA(),BR8)</f>
        <v>87377</v>
      </c>
      <c r="BS6" s="65">
        <f t="shared" si="6"/>
        <v>89420</v>
      </c>
      <c r="BT6" s="65">
        <f t="shared" si="6"/>
        <v>79943</v>
      </c>
      <c r="BU6" s="65">
        <f t="shared" si="6"/>
        <v>88852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5343169</v>
      </c>
      <c r="CN6" s="63">
        <f t="shared" si="7"/>
        <v>481722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36.299999999999997</v>
      </c>
      <c r="DA6" s="64">
        <f t="shared" ref="DA6:DI6" si="8">IF(DA8="-",NA(),DA8)</f>
        <v>36.299999999999997</v>
      </c>
      <c r="DB6" s="64">
        <f t="shared" si="8"/>
        <v>37.4</v>
      </c>
      <c r="DC6" s="64">
        <f t="shared" si="8"/>
        <v>0</v>
      </c>
      <c r="DD6" s="64">
        <f t="shared" si="8"/>
        <v>0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162.80000000000001</v>
      </c>
      <c r="DL6" s="64">
        <f t="shared" ref="DL6:DT6" si="9">IF(DL8="-",NA(),DL8)</f>
        <v>156.80000000000001</v>
      </c>
      <c r="DM6" s="64">
        <f t="shared" si="9"/>
        <v>151.6</v>
      </c>
      <c r="DN6" s="64">
        <f t="shared" si="9"/>
        <v>148.6</v>
      </c>
      <c r="DO6" s="64">
        <f t="shared" si="9"/>
        <v>149.80000000000001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114</v>
      </c>
      <c r="B7" s="60">
        <f t="shared" ref="B7:X7" si="10">B8</f>
        <v>2017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福岡県　北九州市</v>
      </c>
      <c r="I7" s="60" t="str">
        <f t="shared" si="10"/>
        <v>勝山公園地下駐車場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41178</v>
      </c>
      <c r="V7" s="63">
        <f t="shared" si="10"/>
        <v>500</v>
      </c>
      <c r="W7" s="63">
        <f t="shared" si="10"/>
        <v>300</v>
      </c>
      <c r="X7" s="62" t="str">
        <f t="shared" si="10"/>
        <v>代行制</v>
      </c>
      <c r="Y7" s="64">
        <f>Y8</f>
        <v>86.4</v>
      </c>
      <c r="Z7" s="64">
        <f t="shared" ref="Z7:AH7" si="11">Z8</f>
        <v>266.89999999999998</v>
      </c>
      <c r="AA7" s="64">
        <f t="shared" si="11"/>
        <v>288.89999999999998</v>
      </c>
      <c r="AB7" s="64">
        <f t="shared" si="11"/>
        <v>155.9</v>
      </c>
      <c r="AC7" s="64">
        <f t="shared" si="11"/>
        <v>288.7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57.5</v>
      </c>
      <c r="BG7" s="64">
        <f t="shared" ref="BG7:BO7" si="14">BG8</f>
        <v>62.6</v>
      </c>
      <c r="BH7" s="64">
        <f t="shared" si="14"/>
        <v>68.099999999999994</v>
      </c>
      <c r="BI7" s="64">
        <f t="shared" si="14"/>
        <v>61.9</v>
      </c>
      <c r="BJ7" s="64">
        <f t="shared" si="14"/>
        <v>67.400000000000006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75790</v>
      </c>
      <c r="BR7" s="65">
        <f t="shared" ref="BR7:BZ7" si="15">BR8</f>
        <v>87377</v>
      </c>
      <c r="BS7" s="65">
        <f t="shared" si="15"/>
        <v>89420</v>
      </c>
      <c r="BT7" s="65">
        <f t="shared" si="15"/>
        <v>79943</v>
      </c>
      <c r="BU7" s="65">
        <f t="shared" si="15"/>
        <v>88852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5343169</v>
      </c>
      <c r="CN7" s="63">
        <f>CN8</f>
        <v>481722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117</v>
      </c>
      <c r="CY7" s="61"/>
      <c r="CZ7" s="64">
        <f>CZ8</f>
        <v>36.299999999999997</v>
      </c>
      <c r="DA7" s="64">
        <f t="shared" ref="DA7:DI7" si="16">DA8</f>
        <v>36.299999999999997</v>
      </c>
      <c r="DB7" s="64">
        <f t="shared" si="16"/>
        <v>37.4</v>
      </c>
      <c r="DC7" s="64">
        <f t="shared" si="16"/>
        <v>0</v>
      </c>
      <c r="DD7" s="64">
        <f t="shared" si="16"/>
        <v>0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162.80000000000001</v>
      </c>
      <c r="DL7" s="64">
        <f t="shared" ref="DL7:DT7" si="17">DL8</f>
        <v>156.80000000000001</v>
      </c>
      <c r="DM7" s="64">
        <f t="shared" si="17"/>
        <v>151.6</v>
      </c>
      <c r="DN7" s="64">
        <f t="shared" si="17"/>
        <v>148.6</v>
      </c>
      <c r="DO7" s="64">
        <f t="shared" si="17"/>
        <v>149.80000000000001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15">
      <c r="A8" s="49"/>
      <c r="B8" s="67">
        <v>2017</v>
      </c>
      <c r="C8" s="67">
        <v>401005</v>
      </c>
      <c r="D8" s="67">
        <v>47</v>
      </c>
      <c r="E8" s="67">
        <v>14</v>
      </c>
      <c r="F8" s="67">
        <v>0</v>
      </c>
      <c r="G8" s="67">
        <v>4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24</v>
      </c>
      <c r="S8" s="69" t="s">
        <v>128</v>
      </c>
      <c r="T8" s="69" t="s">
        <v>129</v>
      </c>
      <c r="U8" s="70">
        <v>41178</v>
      </c>
      <c r="V8" s="70">
        <v>500</v>
      </c>
      <c r="W8" s="70">
        <v>300</v>
      </c>
      <c r="X8" s="69" t="s">
        <v>130</v>
      </c>
      <c r="Y8" s="71">
        <v>86.4</v>
      </c>
      <c r="Z8" s="71">
        <v>266.89999999999998</v>
      </c>
      <c r="AA8" s="71">
        <v>288.89999999999998</v>
      </c>
      <c r="AB8" s="71">
        <v>155.9</v>
      </c>
      <c r="AC8" s="71">
        <v>288.7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57.5</v>
      </c>
      <c r="BG8" s="71">
        <v>62.6</v>
      </c>
      <c r="BH8" s="71">
        <v>68.099999999999994</v>
      </c>
      <c r="BI8" s="71">
        <v>61.9</v>
      </c>
      <c r="BJ8" s="71">
        <v>67.400000000000006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75790</v>
      </c>
      <c r="BR8" s="72">
        <v>87377</v>
      </c>
      <c r="BS8" s="72">
        <v>89420</v>
      </c>
      <c r="BT8" s="73">
        <v>79943</v>
      </c>
      <c r="BU8" s="73">
        <v>88852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5343169</v>
      </c>
      <c r="CN8" s="70">
        <v>481722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36.299999999999997</v>
      </c>
      <c r="DA8" s="71">
        <v>36.299999999999997</v>
      </c>
      <c r="DB8" s="71">
        <v>37.4</v>
      </c>
      <c r="DC8" s="71">
        <v>0</v>
      </c>
      <c r="DD8" s="71">
        <v>0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162.80000000000001</v>
      </c>
      <c r="DL8" s="71">
        <v>156.80000000000001</v>
      </c>
      <c r="DM8" s="71">
        <v>151.6</v>
      </c>
      <c r="DN8" s="71">
        <v>148.6</v>
      </c>
      <c r="DO8" s="71">
        <v>149.80000000000001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北九州市</cp:lastModifiedBy>
  <cp:lastPrinted>2019-01-18T02:23:08Z</cp:lastPrinted>
  <dcterms:created xsi:type="dcterms:W3CDTF">2018-12-07T10:36:55Z</dcterms:created>
  <dcterms:modified xsi:type="dcterms:W3CDTF">2019-01-18T02:24:44Z</dcterms:modified>
  <cp:category/>
</cp:coreProperties>
</file>