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建築都市局都市交通政策課\ﾏｲﾄﾞｷｭﾒﾝﾄ（駐車場）\★★公営企業関係\経営比較分析\H31.01.15-公営企業に係る経営比較分析表（平成29年度決算）の分析等について\（都市交通回答）【経営比較分析表】2017_401005_47_140\"/>
    </mc:Choice>
  </mc:AlternateContent>
  <workbookProtection workbookAlgorithmName="SHA-512" workbookHashValue="hGEjtAa2xXKtf76tRFnwZGL8h6HLnm81TkvS+ZloM9rBGkMYxQnVZANQnEw07jIbM+DQGUBzA9Jb9jgY1sk7hw==" workbookSaltValue="nAOxLwzwzDzWBGzUATLgZQ==" workbookSpinCount="100000" lockStructure="1"/>
  <bookViews>
    <workbookView xWindow="0" yWindow="0" windowWidth="20490" windowHeight="76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Z30" i="4" l="1"/>
  <c r="BK76" i="4"/>
  <c r="LH51" i="4"/>
  <c r="IE76" i="4"/>
  <c r="GQ30" i="4"/>
  <c r="LT76" i="4"/>
  <c r="GQ51" i="4"/>
  <c r="LH30" i="4"/>
  <c r="BZ51" i="4"/>
  <c r="HP76" i="4"/>
  <c r="BG30" i="4"/>
  <c r="FX51" i="4"/>
  <c r="BG51" i="4"/>
  <c r="AV76" i="4"/>
  <c r="KO51" i="4"/>
  <c r="LE76" i="4"/>
  <c r="KO30" i="4"/>
  <c r="FX30" i="4"/>
  <c r="FE51" i="4"/>
  <c r="HA76" i="4"/>
  <c r="AN51" i="4"/>
  <c r="FE30" i="4"/>
  <c r="JV30" i="4"/>
  <c r="AN30" i="4"/>
  <c r="AG76" i="4"/>
  <c r="KP76" i="4"/>
  <c r="JV51" i="4"/>
  <c r="KA76" i="4"/>
  <c r="EL51" i="4"/>
  <c r="JC30" i="4"/>
  <c r="R76" i="4"/>
  <c r="GL76" i="4"/>
  <c r="U51" i="4"/>
  <c r="EL30" i="4"/>
  <c r="U30" i="4"/>
  <c r="JC51" i="4"/>
</calcChain>
</file>

<file path=xl/sharedStrings.xml><?xml version="1.0" encoding="utf-8"?>
<sst xmlns="http://schemas.openxmlformats.org/spreadsheetml/2006/main" count="287" uniqueCount="138">
  <si>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</si>
  <si>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</si>
  <si>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</si>
  <si>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</si>
  <si>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</si>
  <si>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</si>
  <si>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</si>
  <si>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</si>
  <si>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</si>
  <si>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</si>
  <si>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</si>
  <si>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</si>
  <si>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</si>
  <si>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</si>
  <si>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</si>
  <si>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</si>
  <si>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</si>
  <si>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</si>
  <si>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</si>
  <si>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</si>
  <si>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</si>
  <si>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</si>
  <si>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</si>
  <si>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</si>
  <si>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</si>
  <si>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</si>
  <si>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</si>
  <si>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</si>
  <si>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</si>
  <si>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</si>
  <si>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</si>
  <si>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</si>
  <si>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</si>
  <si>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</si>
  <si>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</si>
  <si>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</si>
  <si>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</si>
  <si>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</si>
  <si>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</si>
  <si>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</si>
  <si>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</si>
  <si>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</si>
  <si>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</si>
  <si>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</si>
  <si>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</si>
  <si>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</si>
  <si>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</si>
  <si>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</si>
  <si>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</si>
  <si>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</si>
  <si>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</si>
  <si>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</si>
  <si>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</si>
  <si>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</si>
  <si>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</si>
  <si>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</si>
  <si>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</si>
  <si>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</si>
  <si>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</si>
  <si>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</si>
  <si>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</si>
  <si>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</si>
  <si>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</si>
  <si>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</si>
  <si>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</si>
  <si>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</si>
  <si>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</si>
  <si>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</si>
  <si>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</si>
  <si>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</si>
  <si>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</si>
  <si>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</si>
  <si>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</si>
  <si>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</si>
  <si>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</si>
  <si>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</si>
  <si>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</si>
  <si>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</si>
  <si>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</si>
  <si>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</si>
  <si>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</si>
  <si>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</si>
  <si>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</si>
  <si>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</si>
  <si>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</si>
  <si>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</si>
  <si>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</si>
  <si>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</si>
  <si>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</si>
  <si>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</si>
  <si>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</si>
  <si>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</si>
  <si>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</si>
  <si>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</si>
  <si>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</si>
  <si>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</si>
  <si>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</si>
  <si>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</si>
  <si>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</si>
  <si>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</si>
  <si>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</si>
  <si>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</si>
  <si>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</si>
  <si>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</si>
  <si>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</si>
  <si>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</si>
  <si>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</si>
  <si>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</si>
  <si>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</si>
  <si>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</si>
  <si>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</si>
  <si>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</si>
  <si>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</si>
  <si>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</si>
  <si>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</si>
  <si>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</si>
  <si>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</si>
  <si>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</si>
  <si>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</si>
  <si>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</si>
  <si>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</si>
  <si>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</si>
  <si>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</si>
  <si>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</si>
  <si>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</si>
  <si>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</si>
  <si>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</si>
  <si>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</si>
  <si>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</si>
  <si>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</si>
  <si>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</si>
  <si>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</si>
  <si>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</si>
  <si>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</si>
  <si>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ＥＢＩＴＤＡが類似施設平均値と比較して低く、収益が上がっていない。</t>
    <rPh sb="87" eb="88">
      <t>ヒク</t>
    </rPh>
    <rPh sb="93" eb="94">
      <t>ア</t>
    </rPh>
    <phoneticPr fontId="5"/>
  </si>
  <si>
    <t>今後多額の設備投資が必要となることが予想される。</t>
    <rPh sb="0" eb="2">
      <t>コンゴ</t>
    </rPh>
    <rPh sb="2" eb="4">
      <t>タガク</t>
    </rPh>
    <rPh sb="5" eb="7">
      <t>セツビ</t>
    </rPh>
    <rPh sb="7" eb="9">
      <t>トウシ</t>
    </rPh>
    <rPh sb="10" eb="12">
      <t>ヒツヨウ</t>
    </rPh>
    <rPh sb="18" eb="20">
      <t>ヨソウ</t>
    </rPh>
    <phoneticPr fontId="5"/>
  </si>
  <si>
    <t>稼働率が１００％を下回り、類似施設平均値と比較してもかなり低い状況であり、駐車場としての需要は小さい。</t>
    <rPh sb="0" eb="2">
      <t>カドウ</t>
    </rPh>
    <rPh sb="2" eb="3">
      <t>リツ</t>
    </rPh>
    <rPh sb="9" eb="11">
      <t>シタマワ</t>
    </rPh>
    <rPh sb="13" eb="15">
      <t>ルイジ</t>
    </rPh>
    <rPh sb="15" eb="17">
      <t>シセツ</t>
    </rPh>
    <rPh sb="17" eb="20">
      <t>ヘイキンチ</t>
    </rPh>
    <rPh sb="21" eb="23">
      <t>ヒカク</t>
    </rPh>
    <rPh sb="29" eb="30">
      <t>ヒク</t>
    </rPh>
    <rPh sb="31" eb="33">
      <t>ジョウキョウ</t>
    </rPh>
    <rPh sb="37" eb="40">
      <t>チュウシャジョウ</t>
    </rPh>
    <rPh sb="44" eb="46">
      <t>ジュヨウ</t>
    </rPh>
    <rPh sb="47" eb="48">
      <t>チイ</t>
    </rPh>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</si>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</sst>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235</c:v>
                </c:pt>
                <c:pt idx="1">
                  <c:v>253.5</c:v>
                </c:pt>
                <c:pt idx="2">
                  <c:v>178.4</c:v>
                </c:pt>
                <c:pt idx="3">
                  <c:v>125.7</c:v>
                </c:pt>
                <c:pt idx="4">
                  <c:v>171.8</c:v>
                </c:pt>
              </c:numCache>
            </c:numRef>
          </c:val>
          <c:extLst>
            <c:ext xmlns:c16="http://schemas.microsoft.com/office/drawing/2014/chart" uri="{C3380CC4-5D6E-409C-BE32-E72D297353CC}">
              <c16:uniqueId val="{00000000-0C04-4CC7-B74A-74EE510C08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0C04-4CC7-B74A-74EE510C08E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55-4FEF-8749-C0C2F386554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4E55-4FEF-8749-C0C2F386554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DF4-4DA4-8960-562DD59237D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DF4-4DA4-8960-562DD59237D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D86D-427A-9CEE-4567BA50EF2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86D-427A-9CEE-4567BA50EF2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772-48A4-9409-0263180DB2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3772-48A4-9409-0263180DB27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7A3-4C98-BB98-690CC6F0E2B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47A3-4C98-BB98-690CC6F0E2B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57.4</c:v>
                </c:pt>
                <c:pt idx="1">
                  <c:v>56.9</c:v>
                </c:pt>
                <c:pt idx="2">
                  <c:v>60.9</c:v>
                </c:pt>
                <c:pt idx="3">
                  <c:v>59.4</c:v>
                </c:pt>
                <c:pt idx="4">
                  <c:v>56.3</c:v>
                </c:pt>
              </c:numCache>
            </c:numRef>
          </c:val>
          <c:extLst>
            <c:ext xmlns:c16="http://schemas.microsoft.com/office/drawing/2014/chart" uri="{C3380CC4-5D6E-409C-BE32-E72D297353CC}">
              <c16:uniqueId val="{00000000-55D3-4E4A-A7A0-503740171B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55D3-4E4A-A7A0-503740171B1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62.4</c:v>
                </c:pt>
                <c:pt idx="1">
                  <c:v>59</c:v>
                </c:pt>
                <c:pt idx="2">
                  <c:v>47.3</c:v>
                </c:pt>
                <c:pt idx="3">
                  <c:v>22.7</c:v>
                </c:pt>
                <c:pt idx="4">
                  <c:v>44.9</c:v>
                </c:pt>
              </c:numCache>
            </c:numRef>
          </c:val>
          <c:extLst>
            <c:ext xmlns:c16="http://schemas.microsoft.com/office/drawing/2014/chart" uri="{C3380CC4-5D6E-409C-BE32-E72D297353CC}">
              <c16:uniqueId val="{00000000-E2A5-45AF-9C28-9807DED5389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E2A5-45AF-9C28-9807DED5389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16184</c:v>
                </c:pt>
                <c:pt idx="1">
                  <c:v>15439</c:v>
                </c:pt>
                <c:pt idx="2">
                  <c:v>12671</c:v>
                </c:pt>
                <c:pt idx="3">
                  <c:v>6013</c:v>
                </c:pt>
                <c:pt idx="4">
                  <c:v>11427</c:v>
                </c:pt>
              </c:numCache>
            </c:numRef>
          </c:val>
          <c:extLst>
            <c:ext xmlns:c16="http://schemas.microsoft.com/office/drawing/2014/chart" uri="{C3380CC4-5D6E-409C-BE32-E72D297353CC}">
              <c16:uniqueId val="{00000000-1353-4DA4-A6BD-E2B02E3B6C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1353-4DA4-A6BD-E2B02E3B6CF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8" sqref="B8:AP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福岡県北九州市　室町駐車場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3291</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124</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25</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197</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134</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235</v>
      </c>
      <c r="V31" s="110"/>
      <c r="W31" s="110"/>
      <c r="X31" s="110"/>
      <c r="Y31" s="110"/>
      <c r="Z31" s="110"/>
      <c r="AA31" s="110"/>
      <c r="AB31" s="110"/>
      <c r="AC31" s="110"/>
      <c r="AD31" s="110"/>
      <c r="AE31" s="110"/>
      <c r="AF31" s="110"/>
      <c r="AG31" s="110"/>
      <c r="AH31" s="110"/>
      <c r="AI31" s="110"/>
      <c r="AJ31" s="110"/>
      <c r="AK31" s="110"/>
      <c r="AL31" s="110"/>
      <c r="AM31" s="110"/>
      <c r="AN31" s="110">
        <f>データ!Z7</f>
        <v>253.5</v>
      </c>
      <c r="AO31" s="110"/>
      <c r="AP31" s="110"/>
      <c r="AQ31" s="110"/>
      <c r="AR31" s="110"/>
      <c r="AS31" s="110"/>
      <c r="AT31" s="110"/>
      <c r="AU31" s="110"/>
      <c r="AV31" s="110"/>
      <c r="AW31" s="110"/>
      <c r="AX31" s="110"/>
      <c r="AY31" s="110"/>
      <c r="AZ31" s="110"/>
      <c r="BA31" s="110"/>
      <c r="BB31" s="110"/>
      <c r="BC31" s="110"/>
      <c r="BD31" s="110"/>
      <c r="BE31" s="110"/>
      <c r="BF31" s="110"/>
      <c r="BG31" s="110">
        <f>データ!AA7</f>
        <v>178.4</v>
      </c>
      <c r="BH31" s="110"/>
      <c r="BI31" s="110"/>
      <c r="BJ31" s="110"/>
      <c r="BK31" s="110"/>
      <c r="BL31" s="110"/>
      <c r="BM31" s="110"/>
      <c r="BN31" s="110"/>
      <c r="BO31" s="110"/>
      <c r="BP31" s="110"/>
      <c r="BQ31" s="110"/>
      <c r="BR31" s="110"/>
      <c r="BS31" s="110"/>
      <c r="BT31" s="110"/>
      <c r="BU31" s="110"/>
      <c r="BV31" s="110"/>
      <c r="BW31" s="110"/>
      <c r="BX31" s="110"/>
      <c r="BY31" s="110"/>
      <c r="BZ31" s="110">
        <f>データ!AB7</f>
        <v>125.7</v>
      </c>
      <c r="CA31" s="110"/>
      <c r="CB31" s="110"/>
      <c r="CC31" s="110"/>
      <c r="CD31" s="110"/>
      <c r="CE31" s="110"/>
      <c r="CF31" s="110"/>
      <c r="CG31" s="110"/>
      <c r="CH31" s="110"/>
      <c r="CI31" s="110"/>
      <c r="CJ31" s="110"/>
      <c r="CK31" s="110"/>
      <c r="CL31" s="110"/>
      <c r="CM31" s="110"/>
      <c r="CN31" s="110"/>
      <c r="CO31" s="110"/>
      <c r="CP31" s="110"/>
      <c r="CQ31" s="110"/>
      <c r="CR31" s="110"/>
      <c r="CS31" s="110">
        <f>データ!AC7</f>
        <v>171.8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57.4</v>
      </c>
      <c r="JD31" s="81"/>
      <c r="JE31" s="81"/>
      <c r="JF31" s="81"/>
      <c r="JG31" s="81"/>
      <c r="JH31" s="81"/>
      <c r="JI31" s="81"/>
      <c r="JJ31" s="81"/>
      <c r="JK31" s="81"/>
      <c r="JL31" s="81"/>
      <c r="JM31" s="81"/>
      <c r="JN31" s="81"/>
      <c r="JO31" s="81"/>
      <c r="JP31" s="81"/>
      <c r="JQ31" s="81"/>
      <c r="JR31" s="81"/>
      <c r="JS31" s="81"/>
      <c r="JT31" s="81"/>
      <c r="JU31" s="82"/>
      <c r="JV31" s="80">
        <f>データ!DL7</f>
        <v>56.9</v>
      </c>
      <c r="JW31" s="81"/>
      <c r="JX31" s="81"/>
      <c r="JY31" s="81"/>
      <c r="JZ31" s="81"/>
      <c r="KA31" s="81"/>
      <c r="KB31" s="81"/>
      <c r="KC31" s="81"/>
      <c r="KD31" s="81"/>
      <c r="KE31" s="81"/>
      <c r="KF31" s="81"/>
      <c r="KG31" s="81"/>
      <c r="KH31" s="81"/>
      <c r="KI31" s="81"/>
      <c r="KJ31" s="81"/>
      <c r="KK31" s="81"/>
      <c r="KL31" s="81"/>
      <c r="KM31" s="81"/>
      <c r="KN31" s="82"/>
      <c r="KO31" s="80">
        <f>データ!DM7</f>
        <v>60.9</v>
      </c>
      <c r="KP31" s="81"/>
      <c r="KQ31" s="81"/>
      <c r="KR31" s="81"/>
      <c r="KS31" s="81"/>
      <c r="KT31" s="81"/>
      <c r="KU31" s="81"/>
      <c r="KV31" s="81"/>
      <c r="KW31" s="81"/>
      <c r="KX31" s="81"/>
      <c r="KY31" s="81"/>
      <c r="KZ31" s="81"/>
      <c r="LA31" s="81"/>
      <c r="LB31" s="81"/>
      <c r="LC31" s="81"/>
      <c r="LD31" s="81"/>
      <c r="LE31" s="81"/>
      <c r="LF31" s="81"/>
      <c r="LG31" s="82"/>
      <c r="LH31" s="80">
        <f>データ!DN7</f>
        <v>59.4</v>
      </c>
      <c r="LI31" s="81"/>
      <c r="LJ31" s="81"/>
      <c r="LK31" s="81"/>
      <c r="LL31" s="81"/>
      <c r="LM31" s="81"/>
      <c r="LN31" s="81"/>
      <c r="LO31" s="81"/>
      <c r="LP31" s="81"/>
      <c r="LQ31" s="81"/>
      <c r="LR31" s="81"/>
      <c r="LS31" s="81"/>
      <c r="LT31" s="81"/>
      <c r="LU31" s="81"/>
      <c r="LV31" s="81"/>
      <c r="LW31" s="81"/>
      <c r="LX31" s="81"/>
      <c r="LY31" s="81"/>
      <c r="LZ31" s="82"/>
      <c r="MA31" s="80">
        <f>データ!DO7</f>
        <v>56.3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135</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136</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62.4</v>
      </c>
      <c r="EM52" s="110"/>
      <c r="EN52" s="110"/>
      <c r="EO52" s="110"/>
      <c r="EP52" s="110"/>
      <c r="EQ52" s="110"/>
      <c r="ER52" s="110"/>
      <c r="ES52" s="110"/>
      <c r="ET52" s="110"/>
      <c r="EU52" s="110"/>
      <c r="EV52" s="110"/>
      <c r="EW52" s="110"/>
      <c r="EX52" s="110"/>
      <c r="EY52" s="110"/>
      <c r="EZ52" s="110"/>
      <c r="FA52" s="110"/>
      <c r="FB52" s="110"/>
      <c r="FC52" s="110"/>
      <c r="FD52" s="110"/>
      <c r="FE52" s="110">
        <f>データ!BG7</f>
        <v>59</v>
      </c>
      <c r="FF52" s="110"/>
      <c r="FG52" s="110"/>
      <c r="FH52" s="110"/>
      <c r="FI52" s="110"/>
      <c r="FJ52" s="110"/>
      <c r="FK52" s="110"/>
      <c r="FL52" s="110"/>
      <c r="FM52" s="110"/>
      <c r="FN52" s="110"/>
      <c r="FO52" s="110"/>
      <c r="FP52" s="110"/>
      <c r="FQ52" s="110"/>
      <c r="FR52" s="110"/>
      <c r="FS52" s="110"/>
      <c r="FT52" s="110"/>
      <c r="FU52" s="110"/>
      <c r="FV52" s="110"/>
      <c r="FW52" s="110"/>
      <c r="FX52" s="110">
        <f>データ!BH7</f>
        <v>47.3</v>
      </c>
      <c r="FY52" s="110"/>
      <c r="FZ52" s="110"/>
      <c r="GA52" s="110"/>
      <c r="GB52" s="110"/>
      <c r="GC52" s="110"/>
      <c r="GD52" s="110"/>
      <c r="GE52" s="110"/>
      <c r="GF52" s="110"/>
      <c r="GG52" s="110"/>
      <c r="GH52" s="110"/>
      <c r="GI52" s="110"/>
      <c r="GJ52" s="110"/>
      <c r="GK52" s="110"/>
      <c r="GL52" s="110"/>
      <c r="GM52" s="110"/>
      <c r="GN52" s="110"/>
      <c r="GO52" s="110"/>
      <c r="GP52" s="110"/>
      <c r="GQ52" s="110">
        <f>データ!BI7</f>
        <v>22.7</v>
      </c>
      <c r="GR52" s="110"/>
      <c r="GS52" s="110"/>
      <c r="GT52" s="110"/>
      <c r="GU52" s="110"/>
      <c r="GV52" s="110"/>
      <c r="GW52" s="110"/>
      <c r="GX52" s="110"/>
      <c r="GY52" s="110"/>
      <c r="GZ52" s="110"/>
      <c r="HA52" s="110"/>
      <c r="HB52" s="110"/>
      <c r="HC52" s="110"/>
      <c r="HD52" s="110"/>
      <c r="HE52" s="110"/>
      <c r="HF52" s="110"/>
      <c r="HG52" s="110"/>
      <c r="HH52" s="110"/>
      <c r="HI52" s="110"/>
      <c r="HJ52" s="110">
        <f>データ!BJ7</f>
        <v>44.9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16184</v>
      </c>
      <c r="JD52" s="109"/>
      <c r="JE52" s="109"/>
      <c r="JF52" s="109"/>
      <c r="JG52" s="109"/>
      <c r="JH52" s="109"/>
      <c r="JI52" s="109"/>
      <c r="JJ52" s="109"/>
      <c r="JK52" s="109"/>
      <c r="JL52" s="109"/>
      <c r="JM52" s="109"/>
      <c r="JN52" s="109"/>
      <c r="JO52" s="109"/>
      <c r="JP52" s="109"/>
      <c r="JQ52" s="109"/>
      <c r="JR52" s="109"/>
      <c r="JS52" s="109"/>
      <c r="JT52" s="109"/>
      <c r="JU52" s="109"/>
      <c r="JV52" s="109">
        <f>データ!BR7</f>
        <v>15439</v>
      </c>
      <c r="JW52" s="109"/>
      <c r="JX52" s="109"/>
      <c r="JY52" s="109"/>
      <c r="JZ52" s="109"/>
      <c r="KA52" s="109"/>
      <c r="KB52" s="109"/>
      <c r="KC52" s="109"/>
      <c r="KD52" s="109"/>
      <c r="KE52" s="109"/>
      <c r="KF52" s="109"/>
      <c r="KG52" s="109"/>
      <c r="KH52" s="109"/>
      <c r="KI52" s="109"/>
      <c r="KJ52" s="109"/>
      <c r="KK52" s="109"/>
      <c r="KL52" s="109"/>
      <c r="KM52" s="109"/>
      <c r="KN52" s="109"/>
      <c r="KO52" s="109">
        <f>データ!BS7</f>
        <v>12671</v>
      </c>
      <c r="KP52" s="109"/>
      <c r="KQ52" s="109"/>
      <c r="KR52" s="109"/>
      <c r="KS52" s="109"/>
      <c r="KT52" s="109"/>
      <c r="KU52" s="109"/>
      <c r="KV52" s="109"/>
      <c r="KW52" s="109"/>
      <c r="KX52" s="109"/>
      <c r="KY52" s="109"/>
      <c r="KZ52" s="109"/>
      <c r="LA52" s="109"/>
      <c r="LB52" s="109"/>
      <c r="LC52" s="109"/>
      <c r="LD52" s="109"/>
      <c r="LE52" s="109"/>
      <c r="LF52" s="109"/>
      <c r="LG52" s="109"/>
      <c r="LH52" s="109">
        <f>データ!BT7</f>
        <v>6013</v>
      </c>
      <c r="LI52" s="109"/>
      <c r="LJ52" s="109"/>
      <c r="LK52" s="109"/>
      <c r="LL52" s="109"/>
      <c r="LM52" s="109"/>
      <c r="LN52" s="109"/>
      <c r="LO52" s="109"/>
      <c r="LP52" s="109"/>
      <c r="LQ52" s="109"/>
      <c r="LR52" s="109"/>
      <c r="LS52" s="109"/>
      <c r="LT52" s="109"/>
      <c r="LU52" s="109"/>
      <c r="LV52" s="109"/>
      <c r="LW52" s="109"/>
      <c r="LX52" s="109"/>
      <c r="LY52" s="109"/>
      <c r="LZ52" s="109"/>
      <c r="MA52" s="109">
        <f>データ!BU7</f>
        <v>11427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137</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248193</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387685</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lyHgDesuBZGP4vRo9qwC325sVe7gxjbOPyO5Lj7PyLS+zuNQ1B8kjCR9jzBRcLRDJhuive86u9e3Fl2nSPGhQ==" saltValue="17Ncgo8wrswOgHGHyCdvD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41" t="s">
        <v>73</v>
      </c>
      <c r="AK4" s="141"/>
      <c r="AL4" s="141"/>
      <c r="AM4" s="141"/>
      <c r="AN4" s="141"/>
      <c r="AO4" s="141"/>
      <c r="AP4" s="141"/>
      <c r="AQ4" s="141"/>
      <c r="AR4" s="141"/>
      <c r="AS4" s="141"/>
      <c r="AT4" s="141"/>
      <c r="AU4" s="151"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51"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2" t="s">
        <v>78</v>
      </c>
      <c r="CN4" s="142" t="s">
        <v>79</v>
      </c>
      <c r="CO4" s="144" t="s">
        <v>80</v>
      </c>
      <c r="CP4" s="145"/>
      <c r="CQ4" s="145"/>
      <c r="CR4" s="145"/>
      <c r="CS4" s="145"/>
      <c r="CT4" s="145"/>
      <c r="CU4" s="145"/>
      <c r="CV4" s="145"/>
      <c r="CW4" s="145"/>
      <c r="CX4" s="145"/>
      <c r="CY4" s="146"/>
      <c r="CZ4" s="141" t="s">
        <v>81</v>
      </c>
      <c r="DA4" s="141"/>
      <c r="DB4" s="141"/>
      <c r="DC4" s="141"/>
      <c r="DD4" s="141"/>
      <c r="DE4" s="141"/>
      <c r="DF4" s="141"/>
      <c r="DG4" s="141"/>
      <c r="DH4" s="141"/>
      <c r="DI4" s="141"/>
      <c r="DJ4" s="14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43"/>
      <c r="CN5" s="143"/>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401005</v>
      </c>
      <c r="D6" s="60">
        <f t="shared" si="1"/>
        <v>47</v>
      </c>
      <c r="E6" s="60">
        <f t="shared" si="1"/>
        <v>14</v>
      </c>
      <c r="F6" s="60">
        <f t="shared" si="1"/>
        <v>0</v>
      </c>
      <c r="G6" s="60">
        <f t="shared" si="1"/>
        <v>5</v>
      </c>
      <c r="H6" s="60" t="str">
        <f>SUBSTITUTE(H8,"　","")</f>
        <v>福岡県北九州市</v>
      </c>
      <c r="I6" s="60" t="str">
        <f t="shared" si="1"/>
        <v>室町駐車場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25</v>
      </c>
      <c r="S6" s="62" t="str">
        <f t="shared" si="1"/>
        <v>商業施設</v>
      </c>
      <c r="T6" s="62" t="str">
        <f t="shared" si="1"/>
        <v>無</v>
      </c>
      <c r="U6" s="63">
        <f t="shared" si="1"/>
        <v>3291</v>
      </c>
      <c r="V6" s="63">
        <f t="shared" si="1"/>
        <v>197</v>
      </c>
      <c r="W6" s="63">
        <f t="shared" si="1"/>
        <v>300</v>
      </c>
      <c r="X6" s="62" t="str">
        <f t="shared" si="1"/>
        <v>代行制</v>
      </c>
      <c r="Y6" s="64">
        <f>IF(Y8="-",NA(),Y8)</f>
        <v>235</v>
      </c>
      <c r="Z6" s="64">
        <f t="shared" ref="Z6:AH6" si="2">IF(Z8="-",NA(),Z8)</f>
        <v>253.5</v>
      </c>
      <c r="AA6" s="64">
        <f t="shared" si="2"/>
        <v>178.4</v>
      </c>
      <c r="AB6" s="64">
        <f t="shared" si="2"/>
        <v>125.7</v>
      </c>
      <c r="AC6" s="64">
        <f t="shared" si="2"/>
        <v>171.8</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62.4</v>
      </c>
      <c r="BG6" s="64">
        <f t="shared" ref="BG6:BO6" si="5">IF(BG8="-",NA(),BG8)</f>
        <v>59</v>
      </c>
      <c r="BH6" s="64">
        <f t="shared" si="5"/>
        <v>47.3</v>
      </c>
      <c r="BI6" s="64">
        <f t="shared" si="5"/>
        <v>22.7</v>
      </c>
      <c r="BJ6" s="64">
        <f t="shared" si="5"/>
        <v>44.9</v>
      </c>
      <c r="BK6" s="64">
        <f t="shared" si="5"/>
        <v>28.1</v>
      </c>
      <c r="BL6" s="64">
        <f t="shared" si="5"/>
        <v>33.6</v>
      </c>
      <c r="BM6" s="64">
        <f t="shared" si="5"/>
        <v>33.200000000000003</v>
      </c>
      <c r="BN6" s="64">
        <f t="shared" si="5"/>
        <v>29.6</v>
      </c>
      <c r="BO6" s="64">
        <f t="shared" si="5"/>
        <v>29.2</v>
      </c>
      <c r="BP6" s="61" t="str">
        <f>IF(BP8="-","",IF(BP8="-","【-】","【"&amp;SUBSTITUTE(TEXT(BP8,"#,##0.0"),"-","△")&amp;"】"))</f>
        <v>【26.4】</v>
      </c>
      <c r="BQ6" s="65">
        <f>IF(BQ8="-",NA(),BQ8)</f>
        <v>16184</v>
      </c>
      <c r="BR6" s="65">
        <f t="shared" ref="BR6:BZ6" si="6">IF(BR8="-",NA(),BR8)</f>
        <v>15439</v>
      </c>
      <c r="BS6" s="65">
        <f t="shared" si="6"/>
        <v>12671</v>
      </c>
      <c r="BT6" s="65">
        <f t="shared" si="6"/>
        <v>6013</v>
      </c>
      <c r="BU6" s="65">
        <f t="shared" si="6"/>
        <v>11427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110</v>
      </c>
      <c r="CM6" s="63">
        <f t="shared" ref="CM6:CN6" si="7">CM8</f>
        <v>248193</v>
      </c>
      <c r="CN6" s="63">
        <f t="shared" si="7"/>
        <v>387685</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57.4</v>
      </c>
      <c r="DL6" s="64">
        <f t="shared" ref="DL6:DT6" si="9">IF(DL8="-",NA(),DL8)</f>
        <v>56.9</v>
      </c>
      <c r="DM6" s="64">
        <f t="shared" si="9"/>
        <v>60.9</v>
      </c>
      <c r="DN6" s="64">
        <f t="shared" si="9"/>
        <v>59.4</v>
      </c>
      <c r="DO6" s="64">
        <f t="shared" si="9"/>
        <v>56.3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112</v>
      </c>
      <c r="B7" s="60">
        <f t="shared" ref="B7:X7" si="10">B8</f>
        <v>2017</v>
      </c>
      <c r="C7" s="60">
        <f t="shared" si="10"/>
        <v>401005</v>
      </c>
      <c r="D7" s="60">
        <f t="shared" si="10"/>
        <v>47</v>
      </c>
      <c r="E7" s="60">
        <f t="shared" si="10"/>
        <v>14</v>
      </c>
      <c r="F7" s="60">
        <f t="shared" si="10"/>
        <v>0</v>
      </c>
      <c r="G7" s="60">
        <f t="shared" si="10"/>
        <v>5</v>
      </c>
      <c r="H7" s="60" t="str">
        <f t="shared" si="10"/>
        <v>福岡県　北九州市</v>
      </c>
      <c r="I7" s="60" t="str">
        <f t="shared" si="10"/>
        <v>室町駐車場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25</v>
      </c>
      <c r="S7" s="62" t="str">
        <f t="shared" si="10"/>
        <v>商業施設</v>
      </c>
      <c r="T7" s="62" t="str">
        <f t="shared" si="10"/>
        <v>無</v>
      </c>
      <c r="U7" s="63">
        <f t="shared" si="10"/>
        <v>3291</v>
      </c>
      <c r="V7" s="63">
        <f t="shared" si="10"/>
        <v>197</v>
      </c>
      <c r="W7" s="63">
        <f t="shared" si="10"/>
        <v>300</v>
      </c>
      <c r="X7" s="62" t="str">
        <f t="shared" si="10"/>
        <v>代行制</v>
      </c>
      <c r="Y7" s="64">
        <f>Y8</f>
        <v>235</v>
      </c>
      <c r="Z7" s="64">
        <f t="shared" ref="Z7:AH7" si="11">Z8</f>
        <v>253.5</v>
      </c>
      <c r="AA7" s="64">
        <f t="shared" si="11"/>
        <v>178.4</v>
      </c>
      <c r="AB7" s="64">
        <f t="shared" si="11"/>
        <v>125.7</v>
      </c>
      <c r="AC7" s="64">
        <f t="shared" si="11"/>
        <v>171.8</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62.4</v>
      </c>
      <c r="BG7" s="64">
        <f t="shared" ref="BG7:BO7" si="14">BG8</f>
        <v>59</v>
      </c>
      <c r="BH7" s="64">
        <f t="shared" si="14"/>
        <v>47.3</v>
      </c>
      <c r="BI7" s="64">
        <f t="shared" si="14"/>
        <v>22.7</v>
      </c>
      <c r="BJ7" s="64">
        <f t="shared" si="14"/>
        <v>44.9</v>
      </c>
      <c r="BK7" s="64">
        <f t="shared" si="14"/>
        <v>28.1</v>
      </c>
      <c r="BL7" s="64">
        <f t="shared" si="14"/>
        <v>33.6</v>
      </c>
      <c r="BM7" s="64">
        <f t="shared" si="14"/>
        <v>33.200000000000003</v>
      </c>
      <c r="BN7" s="64">
        <f t="shared" si="14"/>
        <v>29.6</v>
      </c>
      <c r="BO7" s="64">
        <f t="shared" si="14"/>
        <v>29.2</v>
      </c>
      <c r="BP7" s="61"/>
      <c r="BQ7" s="65">
        <f>BQ8</f>
        <v>16184</v>
      </c>
      <c r="BR7" s="65">
        <f t="shared" ref="BR7:BZ7" si="15">BR8</f>
        <v>15439</v>
      </c>
      <c r="BS7" s="65">
        <f t="shared" si="15"/>
        <v>12671</v>
      </c>
      <c r="BT7" s="65">
        <f t="shared" si="15"/>
        <v>6013</v>
      </c>
      <c r="BU7" s="65">
        <f t="shared" si="15"/>
        <v>11427</v>
      </c>
      <c r="BV7" s="65">
        <f t="shared" si="15"/>
        <v>39173</v>
      </c>
      <c r="BW7" s="65">
        <f t="shared" si="15"/>
        <v>44860</v>
      </c>
      <c r="BX7" s="65">
        <f t="shared" si="15"/>
        <v>37496</v>
      </c>
      <c r="BY7" s="65">
        <f t="shared" si="15"/>
        <v>31888</v>
      </c>
      <c r="BZ7" s="65">
        <f t="shared" si="15"/>
        <v>13314</v>
      </c>
      <c r="CA7" s="63"/>
      <c r="CB7" s="64" t="s">
        <v>113</v>
      </c>
      <c r="CC7" s="64" t="s">
        <v>113</v>
      </c>
      <c r="CD7" s="64" t="s">
        <v>113</v>
      </c>
      <c r="CE7" s="64" t="s">
        <v>113</v>
      </c>
      <c r="CF7" s="64" t="s">
        <v>113</v>
      </c>
      <c r="CG7" s="64" t="s">
        <v>113</v>
      </c>
      <c r="CH7" s="64" t="s">
        <v>113</v>
      </c>
      <c r="CI7" s="64" t="s">
        <v>113</v>
      </c>
      <c r="CJ7" s="64" t="s">
        <v>113</v>
      </c>
      <c r="CK7" s="64" t="s">
        <v>114</v>
      </c>
      <c r="CL7" s="61"/>
      <c r="CM7" s="63">
        <f>CM8</f>
        <v>248193</v>
      </c>
      <c r="CN7" s="63">
        <f>CN8</f>
        <v>387685</v>
      </c>
      <c r="CO7" s="64" t="s">
        <v>113</v>
      </c>
      <c r="CP7" s="64" t="s">
        <v>113</v>
      </c>
      <c r="CQ7" s="64" t="s">
        <v>113</v>
      </c>
      <c r="CR7" s="64" t="s">
        <v>113</v>
      </c>
      <c r="CS7" s="64" t="s">
        <v>113</v>
      </c>
      <c r="CT7" s="64" t="s">
        <v>113</v>
      </c>
      <c r="CU7" s="64" t="s">
        <v>113</v>
      </c>
      <c r="CV7" s="64" t="s">
        <v>113</v>
      </c>
      <c r="CW7" s="64" t="s">
        <v>113</v>
      </c>
      <c r="CX7" s="64" t="s">
        <v>115</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57.4</v>
      </c>
      <c r="DL7" s="64">
        <f t="shared" ref="DL7:DT7" si="17">DL8</f>
        <v>56.9</v>
      </c>
      <c r="DM7" s="64">
        <f t="shared" si="17"/>
        <v>60.9</v>
      </c>
      <c r="DN7" s="64">
        <f t="shared" si="17"/>
        <v>59.4</v>
      </c>
      <c r="DO7" s="64">
        <f t="shared" si="17"/>
        <v>56.3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401005</v>
      </c>
      <c r="D8" s="67">
        <v>47</v>
      </c>
      <c r="E8" s="67">
        <v>14</v>
      </c>
      <c r="F8" s="67">
        <v>0</v>
      </c>
      <c r="G8" s="67">
        <v>5</v>
      </c>
      <c r="H8" s="67" t="s">
        <v>116</v>
      </c>
      <c r="I8" s="67" t="s">
        <v>117</v>
      </c>
      <c r="J8" s="67" t="s">
        <v>118</v>
      </c>
      <c r="K8" s="67" t="s">
        <v>119</v>
      </c>
      <c r="L8" s="67" t="s">
        <v>120</v>
      </c>
      <c r="M8" s="67" t="s">
        <v>121</v>
      </c>
      <c r="N8" s="67" t="s">
        <v>122</v>
      </c>
      <c r="O8" s="68" t="s">
        <v>123</v>
      </c>
      <c r="P8" s="69" t="s">
        <v>124</v>
      </c>
      <c r="Q8" s="69" t="s">
        <v>125</v>
      </c>
      <c r="R8" s="70">
        <v>25</v>
      </c>
      <c r="S8" s="69" t="s">
        <v>126</v>
      </c>
      <c r="T8" s="69" t="s">
        <v>127</v>
      </c>
      <c r="U8" s="70">
        <v>3291</v>
      </c>
      <c r="V8" s="70">
        <v>197</v>
      </c>
      <c r="W8" s="70">
        <v>300</v>
      </c>
      <c r="X8" s="69" t="s">
        <v>128</v>
      </c>
      <c r="Y8" s="71">
        <v>235</v>
      </c>
      <c r="Z8" s="71">
        <v>253.5</v>
      </c>
      <c r="AA8" s="71">
        <v>178.4</v>
      </c>
      <c r="AB8" s="71">
        <v>125.7</v>
      </c>
      <c r="AC8" s="71">
        <v>171.8</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62.4</v>
      </c>
      <c r="BG8" s="71">
        <v>59</v>
      </c>
      <c r="BH8" s="71">
        <v>47.3</v>
      </c>
      <c r="BI8" s="71">
        <v>22.7</v>
      </c>
      <c r="BJ8" s="71">
        <v>44.9</v>
      </c>
      <c r="BK8" s="71">
        <v>28.1</v>
      </c>
      <c r="BL8" s="71">
        <v>33.6</v>
      </c>
      <c r="BM8" s="71">
        <v>33.200000000000003</v>
      </c>
      <c r="BN8" s="71">
        <v>29.6</v>
      </c>
      <c r="BO8" s="71">
        <v>29.2</v>
      </c>
      <c r="BP8" s="68">
        <v>26.4</v>
      </c>
      <c r="BQ8" s="72">
        <v>16184</v>
      </c>
      <c r="BR8" s="72">
        <v>15439</v>
      </c>
      <c r="BS8" s="72">
        <v>12671</v>
      </c>
      <c r="BT8" s="73">
        <v>6013</v>
      </c>
      <c r="BU8" s="73">
        <v>11427</v>
      </c>
      <c r="BV8" s="72">
        <v>39173</v>
      </c>
      <c r="BW8" s="72">
        <v>44860</v>
      </c>
      <c r="BX8" s="72">
        <v>37496</v>
      </c>
      <c r="BY8" s="72">
        <v>31888</v>
      </c>
      <c r="BZ8" s="72">
        <v>13314</v>
      </c>
      <c r="CA8" s="70">
        <v>15069</v>
      </c>
      <c r="CB8" s="71" t="s">
        <v>120</v>
      </c>
      <c r="CC8" s="71" t="s">
        <v>120</v>
      </c>
      <c r="CD8" s="71" t="s">
        <v>120</v>
      </c>
      <c r="CE8" s="71" t="s">
        <v>120</v>
      </c>
      <c r="CF8" s="71" t="s">
        <v>120</v>
      </c>
      <c r="CG8" s="71" t="s">
        <v>120</v>
      </c>
      <c r="CH8" s="71" t="s">
        <v>120</v>
      </c>
      <c r="CI8" s="71" t="s">
        <v>120</v>
      </c>
      <c r="CJ8" s="71" t="s">
        <v>120</v>
      </c>
      <c r="CK8" s="71" t="s">
        <v>120</v>
      </c>
      <c r="CL8" s="68" t="s">
        <v>120</v>
      </c>
      <c r="CM8" s="70">
        <v>248193</v>
      </c>
      <c r="CN8" s="70">
        <v>387685</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328.3</v>
      </c>
      <c r="DF8" s="71">
        <v>254</v>
      </c>
      <c r="DG8" s="71">
        <v>280</v>
      </c>
      <c r="DH8" s="71">
        <v>239.6</v>
      </c>
      <c r="DI8" s="71">
        <v>224.1</v>
      </c>
      <c r="DJ8" s="68">
        <v>120.3</v>
      </c>
      <c r="DK8" s="71">
        <v>57.4</v>
      </c>
      <c r="DL8" s="71">
        <v>56.9</v>
      </c>
      <c r="DM8" s="71">
        <v>60.9</v>
      </c>
      <c r="DN8" s="71">
        <v>59.4</v>
      </c>
      <c r="DO8" s="71">
        <v>56.3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2019-01-18T02:23:16Z</cp:lastPrinted>
  <dcterms:created xsi:type="dcterms:W3CDTF">2018-12-07T10:36:56Z</dcterms:created>
  <dcterms:modified xsi:type="dcterms:W3CDTF">2019-01-18T02:24:43Z</dcterms:modified>
  <cp:category/>
</cp:coreProperties>
</file>