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4修正対応\065北九州市\"/>
    </mc:Choice>
  </mc:AlternateContent>
  <workbookProtection workbookAlgorithmName="SHA-512" workbookHashValue="8hNftqxbr+CI0VSUPASiKmJV8d8gbTm5DeBy6TisURjDdd+Ac8w9bpLXbebLrbnKwmymKIP/flGa6HletXz8xw==" workbookSaltValue="wrSKry8VYuXjldY2K7VKJw==" workbookSpinCount="100000" lockStructure="1"/>
  <bookViews>
    <workbookView xWindow="0" yWindow="0" windowWidth="22968" windowHeight="9072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GQ30" i="4"/>
  <c r="BZ51" i="4"/>
  <c r="BZ30" i="4"/>
  <c r="BG30" i="4"/>
  <c r="AV76" i="4"/>
  <c r="KO51" i="4"/>
  <c r="FX51" i="4"/>
  <c r="HP76" i="4"/>
  <c r="FX30" i="4"/>
  <c r="LE76" i="4"/>
  <c r="KO30" i="4"/>
  <c r="BG51" i="4"/>
  <c r="JV30" i="4"/>
  <c r="HA76" i="4"/>
  <c r="AN51" i="4"/>
  <c r="FE30" i="4"/>
  <c r="AN30" i="4"/>
  <c r="KP76" i="4"/>
  <c r="FE51" i="4"/>
  <c r="AG76" i="4"/>
  <c r="JV51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<sst xmlns="http://schemas.openxmlformats.org/spreadsheetml/2006/main" count="287" uniqueCount="138">
  <si>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</si>
  <si>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</si>
  <si>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</si>
  <si>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</si>
  <si>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</si>
  <si>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</si>
  <si>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</si>
  <si>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</si>
  <si>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</si>
  <si>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</si>
  <si>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</si>
  <si>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</si>
  <si>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</si>
  <si>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</si>
  <si>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</si>
  <si>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</si>
  <si>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</si>
  <si>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</si>
  <si>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</si>
  <si>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</si>
  <si>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</si>
  <si>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</si>
  <si>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</si>
  <si>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</si>
  <si>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</si>
  <si>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</si>
  <si>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</si>
  <si>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</si>
  <si>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</si>
  <si>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</si>
  <si>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</si>
  <si>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</si>
  <si>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</si>
  <si>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</si>
  <si>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</si>
  <si>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</si>
  <si>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</si>
  <si>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</si>
  <si>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</si>
  <si>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</si>
  <si>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</si>
  <si>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</si>
  <si>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</si>
  <si>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</si>
  <si>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</si>
  <si>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</si>
  <si>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</si>
  <si>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</si>
  <si>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</si>
  <si>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</si>
  <si>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</si>
  <si>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</si>
  <si>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</si>
  <si>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</si>
  <si>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</si>
  <si>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</si>
  <si>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</si>
  <si>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</si>
  <si>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</si>
  <si>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</si>
  <si>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</si>
  <si>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</si>
  <si>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</si>
  <si>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</si>
  <si>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</si>
  <si>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</si>
  <si>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</si>
  <si>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</si>
  <si>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</si>
  <si>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</si>
  <si>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</si>
  <si>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</si>
  <si>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</si>
  <si>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</si>
  <si>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</si>
  <si>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</si>
  <si>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</si>
  <si>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</si>
  <si>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</si>
  <si>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</si>
  <si>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</si>
  <si>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</si>
  <si>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</si>
  <si>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</si>
  <si>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</si>
  <si>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</si>
  <si>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</si>
  <si>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</si>
  <si>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</si>
  <si>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</si>
  <si>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</si>
  <si>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</si>
  <si>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</si>
  <si>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</si>
  <si>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</si>
  <si>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</si>
  <si>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</si>
  <si>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</si>
  <si>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</si>
  <si>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</si>
  <si>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</si>
  <si>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</si>
  <si>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</si>
  <si>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</si>
  <si>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</si>
  <si>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</si>
  <si>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</si>
  <si>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</si>
  <si>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</si>
  <si>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</si>
  <si>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当該値(N-3)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</si>
  <si>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</si>
  <si>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</si>
  <si>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</si>
  <si>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</si>
  <si>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</si>
  <si>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福岡県　北九州市</t>
  </si>
  <si>
    <t>黒崎駅西駐車場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</si>
  <si>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</si>
  <si>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</si>
  <si>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</si>
  <si>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</si>
  <si>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</si>
  <si>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</si>
  <si>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 附置義務駐車施設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</si>
  <si>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</si>
  <si>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</si>
  <si>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</si>
  <si>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</si>
  <si>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</si>
  <si>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</si>
  <si>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</si>
  <si>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</si>
  <si>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</si>
  <si>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駐車場の規模が大きいため、今後多額の設備投資が必要になってくると予想される。</t>
    <rPh sb="0" eb="3">
      <t>チュウシャジョウ</t>
    </rPh>
    <rPh sb="4" eb="6">
      <t>キボ</t>
    </rPh>
    <rPh sb="7" eb="8">
      <t>オオ</t>
    </rPh>
    <rPh sb="13" eb="15">
      <t>コンゴ</t>
    </rPh>
    <rPh sb="15" eb="17">
      <t>タガク</t>
    </rPh>
    <rPh sb="18" eb="20">
      <t>セツビ</t>
    </rPh>
    <rPh sb="20" eb="22">
      <t>トウシ</t>
    </rPh>
    <rPh sb="23" eb="25">
      <t>ヒツヨウ</t>
    </rPh>
    <rPh sb="32" eb="34">
      <t>ヨソウ</t>
    </rPh>
    <phoneticPr fontId="5"/>
  </si>
  <si>
    <t>稼働率は類似施設平均値と比較しても高く、駐車場としての需要は大きい。</t>
    <rPh sb="0" eb="2">
      <t>カドウ</t>
    </rPh>
    <rPh sb="2" eb="3">
      <t>リツ</t>
    </rPh>
    <rPh sb="4" eb="6">
      <t>ルイジ</t>
    </rPh>
    <rPh sb="6" eb="8">
      <t>シセツ</t>
    </rPh>
    <rPh sb="8" eb="11">
      <t>ヘイキンチ</t>
    </rPh>
    <rPh sb="12" eb="14">
      <t>ヒカク</t>
    </rPh>
    <rPh sb="17" eb="18">
      <t>タカ</t>
    </rPh>
    <rPh sb="20" eb="23">
      <t>チュウシャジョウ</t>
    </rPh>
    <rPh sb="27" eb="29">
      <t>ジュヨウ</t>
    </rPh>
    <rPh sb="30" eb="31">
      <t>オオ</t>
    </rPh>
    <phoneticPr fontId="5"/>
  </si>
  <si>
    <t>当該駐車場は区役所や公的施設に隣接していることから、今後も公共施設の付帯駐車場として存続させる必要がある。
今後大規模な修繕が必要となることが予想されることから、長寿命化計画を策定し、予算の平準化を図るとともに、今後の管理運営のあり方について検討する。</t>
    <rPh sb="6" eb="9">
      <t>クヤクショ</t>
    </rPh>
    <rPh sb="10" eb="12">
      <t>コウテキ</t>
    </rPh>
    <rPh sb="12" eb="14">
      <t>シセツ</t>
    </rPh>
    <rPh sb="15" eb="17">
      <t>リンセツ</t>
    </rPh>
    <rPh sb="71" eb="73">
      <t>ヨソウ</t>
    </rPh>
    <phoneticPr fontId="5"/>
  </si>
  <si>
    <t>建設に係る費用の償還が残っているため、収益的収支比率は低い状況となっている。
しかしながら、売上高ＧＯＰ比率及びＥＢＩＴＤＡが類似施設平均値と比較しても高く、建設費の償還完了後は、収益性の高い駐車場になると考えられる。</t>
    <rPh sb="0" eb="2">
      <t>ケンセツ</t>
    </rPh>
    <rPh sb="3" eb="4">
      <t>カカ</t>
    </rPh>
    <rPh sb="5" eb="7">
      <t>ヒヨウ</t>
    </rPh>
    <rPh sb="8" eb="10">
      <t>ショウカン</t>
    </rPh>
    <rPh sb="11" eb="12">
      <t>ノコ</t>
    </rPh>
    <rPh sb="19" eb="22">
      <t>シュウエキテキ</t>
    </rPh>
    <rPh sb="22" eb="24">
      <t>シュウシ</t>
    </rPh>
    <rPh sb="24" eb="26">
      <t>ヒリツ</t>
    </rPh>
    <rPh sb="27" eb="28">
      <t>ヒク</t>
    </rPh>
    <rPh sb="29" eb="31">
      <t>ジョウキョウ</t>
    </rPh>
    <rPh sb="94" eb="95">
      <t>タカ</t>
    </rPh>
    <rPh sb="96" eb="99">
      <t>チュウシャジョウ</t>
    </rPh>
    <rPh sb="103" eb="104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</si>
</sst>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49.7</c:v>
                </c:pt>
                <c:pt idx="1">
                  <c:v>51.2</c:v>
                </c:pt>
                <c:pt idx="2">
                  <c:v>54.1</c:v>
                </c:pt>
                <c:pt idx="3">
                  <c:v>56.5</c:v>
                </c:pt>
                <c:pt idx="4">
                  <c:v>57.1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F9-4DDF-9E4A-0A19AA189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095032"/>
        <c:axId val="428121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162.5</c:v>
                </c:pt>
                <c:pt idx="1">
                  <c:v>149.69999999999999</c:v>
                </c:pt>
                <c:pt idx="2">
                  <c:v>176.4</c:v>
                </c:pt>
                <c:pt idx="3">
                  <c:v>172.5</c:v>
                </c:pt>
                <c:pt idx="4">
                  <c:v>198.5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F9-4DDF-9E4A-0A19AA189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95032"/>
        <c:axId val="428121704"/>
      </c:lineChart>
      <c:dateAx>
        <c:axId val="432095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121704"/>
        <c:crosses val="autoZero"/>
        <c:auto val="1"/>
        <c:lblOffset val="100"/>
        <c:baseTimeUnit val="years"/>
      </c:dateAx>
      <c:valAx>
        <c:axId val="428121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2095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1072.0999999999999</c:v>
                </c:pt>
                <c:pt idx="1">
                  <c:v>765.5</c:v>
                </c:pt>
                <c:pt idx="2">
                  <c:v>612</c:v>
                </c:pt>
                <c:pt idx="3">
                  <c:v>458.5</c:v>
                </c:pt>
                <c:pt idx="4">
                  <c:v>115.2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7C-406E-AA76-3F221A614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120920"/>
        <c:axId val="42811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1637.3</c:v>
                </c:pt>
                <c:pt idx="1">
                  <c:v>1098.3</c:v>
                </c:pt>
                <c:pt idx="2">
                  <c:v>655.5</c:v>
                </c:pt>
                <c:pt idx="3">
                  <c:v>316.8</c:v>
                </c:pt>
                <c:pt idx="4">
                  <c:v>113.9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7C-406E-AA76-3F221A614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120920"/>
        <c:axId val="428119744"/>
      </c:lineChart>
      <c:dateAx>
        <c:axId val="428120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119744"/>
        <c:crosses val="autoZero"/>
        <c:auto val="1"/>
        <c:lblOffset val="100"/>
        <c:baseTimeUnit val="years"/>
      </c:dateAx>
      <c:valAx>
        <c:axId val="42811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8120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E-4A56-8179-367988387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118960"/>
        <c:axId val="428118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E-4A56-8179-367988387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118960"/>
        <c:axId val="428118568"/>
      </c:lineChart>
      <c:dateAx>
        <c:axId val="42811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118568"/>
        <c:crosses val="autoZero"/>
        <c:auto val="1"/>
        <c:lblOffset val="100"/>
        <c:baseTimeUnit val="years"/>
      </c:dateAx>
      <c:valAx>
        <c:axId val="428118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8118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8A-4C08-AB77-23782F273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120136"/>
        <c:axId val="43577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8A-4C08-AB77-23782F273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120136"/>
        <c:axId val="435771056"/>
      </c:lineChart>
      <c:dateAx>
        <c:axId val="428120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5771056"/>
        <c:crosses val="autoZero"/>
        <c:auto val="1"/>
        <c:lblOffset val="100"/>
        <c:baseTimeUnit val="years"/>
      </c:dateAx>
      <c:valAx>
        <c:axId val="43577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8120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43-4BD7-8364-2F1DFDDE6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770664"/>
        <c:axId val="435769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5.9</c:v>
                </c:pt>
                <c:pt idx="1">
                  <c:v>5</c:v>
                </c:pt>
                <c:pt idx="2">
                  <c:v>6.1</c:v>
                </c:pt>
                <c:pt idx="3">
                  <c:v>5.6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43-4BD7-8364-2F1DFDDE6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770664"/>
        <c:axId val="435769880"/>
      </c:lineChart>
      <c:dateAx>
        <c:axId val="435770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5769880"/>
        <c:crosses val="autoZero"/>
        <c:auto val="1"/>
        <c:lblOffset val="100"/>
        <c:baseTimeUnit val="years"/>
      </c:dateAx>
      <c:valAx>
        <c:axId val="435769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5770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A2-46C2-BF9E-EFD38191B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772232"/>
        <c:axId val="43577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30</c:v>
                </c:pt>
                <c:pt idx="2">
                  <c:v>26</c:v>
                </c:pt>
                <c:pt idx="3">
                  <c:v>26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A2-46C2-BF9E-EFD38191B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772232"/>
        <c:axId val="435772624"/>
      </c:lineChart>
      <c:dateAx>
        <c:axId val="435772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5772624"/>
        <c:crosses val="autoZero"/>
        <c:auto val="1"/>
        <c:lblOffset val="100"/>
        <c:baseTimeUnit val="years"/>
      </c:dateAx>
      <c:valAx>
        <c:axId val="43577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35772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172.7</c:v>
                </c:pt>
                <c:pt idx="1">
                  <c:v>211</c:v>
                </c:pt>
                <c:pt idx="2">
                  <c:v>219.5</c:v>
                </c:pt>
                <c:pt idx="3">
                  <c:v>229.5</c:v>
                </c:pt>
                <c:pt idx="4">
                  <c:v>226.8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C8-4D30-B8F8-A394EF5F4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629344"/>
        <c:axId val="43262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153.69999999999999</c:v>
                </c:pt>
                <c:pt idx="1">
                  <c:v>149.69999999999999</c:v>
                </c:pt>
                <c:pt idx="2">
                  <c:v>152.30000000000001</c:v>
                </c:pt>
                <c:pt idx="3">
                  <c:v>148.5</c:v>
                </c:pt>
                <c:pt idx="4">
                  <c:v>159.30000000000001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C8-4D30-B8F8-A394EF5F4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29344"/>
        <c:axId val="432628560"/>
      </c:lineChart>
      <c:dateAx>
        <c:axId val="43262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628560"/>
        <c:crosses val="autoZero"/>
        <c:auto val="1"/>
        <c:lblOffset val="100"/>
        <c:baseTimeUnit val="years"/>
      </c:dateAx>
      <c:valAx>
        <c:axId val="43262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262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21</c:v>
                </c:pt>
                <c:pt idx="1">
                  <c:v>35.700000000000003</c:v>
                </c:pt>
                <c:pt idx="2">
                  <c:v>43.1</c:v>
                </c:pt>
                <c:pt idx="3">
                  <c:v>39.5</c:v>
                </c:pt>
                <c:pt idx="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33-4C7E-B011-67E9390EF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630520"/>
        <c:axId val="432631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36</c:v>
                </c:pt>
                <c:pt idx="1">
                  <c:v>29.9</c:v>
                </c:pt>
                <c:pt idx="2">
                  <c:v>36.1</c:v>
                </c:pt>
                <c:pt idx="3">
                  <c:v>33.9</c:v>
                </c:pt>
                <c:pt idx="4">
                  <c:v>26.5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33-4C7E-B011-67E9390EF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30520"/>
        <c:axId val="432631304"/>
      </c:lineChart>
      <c:dateAx>
        <c:axId val="432630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631304"/>
        <c:crosses val="autoZero"/>
        <c:auto val="1"/>
        <c:lblOffset val="100"/>
        <c:baseTimeUnit val="years"/>
      </c:dateAx>
      <c:valAx>
        <c:axId val="432631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2630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12558</c:v>
                </c:pt>
                <c:pt idx="1">
                  <c:v>35573</c:v>
                </c:pt>
                <c:pt idx="2">
                  <c:v>41010</c:v>
                </c:pt>
                <c:pt idx="3">
                  <c:v>41256</c:v>
                </c:pt>
                <c:pt idx="4">
                  <c:v>45253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51-4358-90B5-B44A3FCE0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005872"/>
        <c:axId val="41400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23102</c:v>
                </c:pt>
                <c:pt idx="1">
                  <c:v>18295</c:v>
                </c:pt>
                <c:pt idx="2">
                  <c:v>22959</c:v>
                </c:pt>
                <c:pt idx="3">
                  <c:v>22148</c:v>
                </c:pt>
                <c:pt idx="4">
                  <c:v>24086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51-4358-90B5-B44A3FCE0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005872"/>
        <c:axId val="414003520"/>
      </c:lineChart>
      <c:dateAx>
        <c:axId val="41400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4003520"/>
        <c:crosses val="autoZero"/>
        <c:auto val="1"/>
        <c:lblOffset val="100"/>
        <c:baseTimeUnit val="years"/>
      </c:dateAx>
      <c:valAx>
        <c:axId val="41400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4005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データ!H6&amp;"　"&amp;データ!I6</f>
        <v>福岡県北九州市　黒崎駅西駐車場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13312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637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49.7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51.2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54.1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56.5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57.1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172.7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211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219.5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229.5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226.8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162.5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149.69999999999999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176.4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172.5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198.5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5.9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6.1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5.6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153.69999999999999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149.69999999999999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152.30000000000001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148.5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159.30000000000001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135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21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35.700000000000003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43.1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39.5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12558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35573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41010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41256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45253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46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30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26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26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14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29.9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36.1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33.9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26.5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23102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18295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22959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22148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24086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1910222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626588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1072.0999999999999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765.5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612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458.5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115.2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1637.3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1098.3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655.5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316.8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113.9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2UvLrwy/42eAvOJJL87hQekv7cyytaXULYHZm22nFsHNOVoED+Sn+x1kDcv6vtuMrY8dHaBYBJ+nUd4Pb2NVA==" saltValue="F0UHiGySefIb4TPRFhUuyg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109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110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111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110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112</v>
      </c>
      <c r="B6" s="60">
        <f>B8</f>
        <v>2017</v>
      </c>
      <c r="C6" s="60">
        <f t="shared" ref="C6:X6" si="1">C8</f>
        <v>401005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福岡県北九州市</v>
      </c>
      <c r="I6" s="60" t="str">
        <f t="shared" si="1"/>
        <v>黒崎駅西駐車場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 附置義務駐車施設</v>
      </c>
      <c r="Q6" s="62" t="str">
        <f t="shared" si="1"/>
        <v>立体式</v>
      </c>
      <c r="R6" s="63">
        <f t="shared" si="1"/>
        <v>17</v>
      </c>
      <c r="S6" s="62" t="str">
        <f t="shared" si="1"/>
        <v>公共施設</v>
      </c>
      <c r="T6" s="62" t="str">
        <f t="shared" si="1"/>
        <v>無</v>
      </c>
      <c r="U6" s="63">
        <f t="shared" si="1"/>
        <v>13312</v>
      </c>
      <c r="V6" s="63">
        <f t="shared" si="1"/>
        <v>637</v>
      </c>
      <c r="W6" s="63">
        <f t="shared" si="1"/>
        <v>200</v>
      </c>
      <c r="X6" s="62" t="str">
        <f t="shared" si="1"/>
        <v>代行制</v>
      </c>
      <c r="Y6" s="64">
        <f>IF(Y8="-",NA(),Y8)</f>
        <v>49.7</v>
      </c>
      <c r="Z6" s="64">
        <f t="shared" ref="Z6:AH6" si="2">IF(Z8="-",NA(),Z8)</f>
        <v>51.2</v>
      </c>
      <c r="AA6" s="64">
        <f t="shared" si="2"/>
        <v>54.1</v>
      </c>
      <c r="AB6" s="64">
        <f t="shared" si="2"/>
        <v>56.5</v>
      </c>
      <c r="AC6" s="64">
        <f t="shared" si="2"/>
        <v>57.1</v>
      </c>
      <c r="AD6" s="64">
        <f t="shared" si="2"/>
        <v>162.5</v>
      </c>
      <c r="AE6" s="64">
        <f t="shared" si="2"/>
        <v>149.69999999999999</v>
      </c>
      <c r="AF6" s="64">
        <f t="shared" si="2"/>
        <v>176.4</v>
      </c>
      <c r="AG6" s="64">
        <f t="shared" si="2"/>
        <v>172.5</v>
      </c>
      <c r="AH6" s="64">
        <f t="shared" si="2"/>
        <v>198.5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5.9</v>
      </c>
      <c r="AP6" s="64">
        <f t="shared" si="3"/>
        <v>5</v>
      </c>
      <c r="AQ6" s="64">
        <f t="shared" si="3"/>
        <v>6.1</v>
      </c>
      <c r="AR6" s="64">
        <f t="shared" si="3"/>
        <v>5.6</v>
      </c>
      <c r="AS6" s="64">
        <f t="shared" si="3"/>
        <v>3.8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46</v>
      </c>
      <c r="BA6" s="65">
        <f t="shared" si="4"/>
        <v>30</v>
      </c>
      <c r="BB6" s="65">
        <f t="shared" si="4"/>
        <v>26</v>
      </c>
      <c r="BC6" s="65">
        <f t="shared" si="4"/>
        <v>26</v>
      </c>
      <c r="BD6" s="65">
        <f t="shared" si="4"/>
        <v>14</v>
      </c>
      <c r="BE6" s="63" t="str">
        <f>IF(BE8="-","",IF(BE8="-","【-】","【"&amp;SUBSTITUTE(TEXT(BE8,"#,##0"),"-","△")&amp;"】"))</f>
        <v>【37】</v>
      </c>
      <c r="BF6" s="64">
        <f>IF(BF8="-",NA(),BF8)</f>
        <v>21</v>
      </c>
      <c r="BG6" s="64">
        <f t="shared" ref="BG6:BO6" si="5">IF(BG8="-",NA(),BG8)</f>
        <v>35.700000000000003</v>
      </c>
      <c r="BH6" s="64">
        <f t="shared" si="5"/>
        <v>43.1</v>
      </c>
      <c r="BI6" s="64">
        <f t="shared" si="5"/>
        <v>39.5</v>
      </c>
      <c r="BJ6" s="64">
        <f t="shared" si="5"/>
        <v>43</v>
      </c>
      <c r="BK6" s="64">
        <f t="shared" si="5"/>
        <v>36</v>
      </c>
      <c r="BL6" s="64">
        <f t="shared" si="5"/>
        <v>29.9</v>
      </c>
      <c r="BM6" s="64">
        <f t="shared" si="5"/>
        <v>36.1</v>
      </c>
      <c r="BN6" s="64">
        <f t="shared" si="5"/>
        <v>33.9</v>
      </c>
      <c r="BO6" s="64">
        <f t="shared" si="5"/>
        <v>26.5</v>
      </c>
      <c r="BP6" s="61" t="str">
        <f>IF(BP8="-","",IF(BP8="-","【-】","【"&amp;SUBSTITUTE(TEXT(BP8,"#,##0.0"),"-","△")&amp;"】"))</f>
        <v>【26.4】</v>
      </c>
      <c r="BQ6" s="65">
        <f>IF(BQ8="-",NA(),BQ8)</f>
        <v>12558</v>
      </c>
      <c r="BR6" s="65">
        <f t="shared" ref="BR6:BZ6" si="6">IF(BR8="-",NA(),BR8)</f>
        <v>35573</v>
      </c>
      <c r="BS6" s="65">
        <f t="shared" si="6"/>
        <v>41010</v>
      </c>
      <c r="BT6" s="65">
        <f t="shared" si="6"/>
        <v>41256</v>
      </c>
      <c r="BU6" s="65">
        <f t="shared" si="6"/>
        <v>45253</v>
      </c>
      <c r="BV6" s="65">
        <f t="shared" si="6"/>
        <v>23102</v>
      </c>
      <c r="BW6" s="65">
        <f t="shared" si="6"/>
        <v>18295</v>
      </c>
      <c r="BX6" s="65">
        <f t="shared" si="6"/>
        <v>22959</v>
      </c>
      <c r="BY6" s="65">
        <f t="shared" si="6"/>
        <v>22148</v>
      </c>
      <c r="BZ6" s="65">
        <f t="shared" si="6"/>
        <v>24086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113</v>
      </c>
      <c r="CM6" s="63">
        <f t="shared" ref="CM6:CN6" si="7">CM8</f>
        <v>1910222</v>
      </c>
      <c r="CN6" s="63">
        <f t="shared" si="7"/>
        <v>626588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1072.0999999999999</v>
      </c>
      <c r="DA6" s="64">
        <f t="shared" ref="DA6:DI6" si="8">IF(DA8="-",NA(),DA8)</f>
        <v>765.5</v>
      </c>
      <c r="DB6" s="64">
        <f t="shared" si="8"/>
        <v>612</v>
      </c>
      <c r="DC6" s="64">
        <f t="shared" si="8"/>
        <v>458.5</v>
      </c>
      <c r="DD6" s="64">
        <f t="shared" si="8"/>
        <v>115.2</v>
      </c>
      <c r="DE6" s="64">
        <f t="shared" si="8"/>
        <v>1637.3</v>
      </c>
      <c r="DF6" s="64">
        <f t="shared" si="8"/>
        <v>1098.3</v>
      </c>
      <c r="DG6" s="64">
        <f t="shared" si="8"/>
        <v>655.5</v>
      </c>
      <c r="DH6" s="64">
        <f t="shared" si="8"/>
        <v>316.8</v>
      </c>
      <c r="DI6" s="64">
        <f t="shared" si="8"/>
        <v>113.9</v>
      </c>
      <c r="DJ6" s="61" t="str">
        <f>IF(DJ8="-","",IF(DJ8="-","【-】","【"&amp;SUBSTITUTE(TEXT(DJ8,"#,##0.0"),"-","△")&amp;"】"))</f>
        <v>【120.3】</v>
      </c>
      <c r="DK6" s="64">
        <f>IF(DK8="-",NA(),DK8)</f>
        <v>172.7</v>
      </c>
      <c r="DL6" s="64">
        <f t="shared" ref="DL6:DT6" si="9">IF(DL8="-",NA(),DL8)</f>
        <v>211</v>
      </c>
      <c r="DM6" s="64">
        <f t="shared" si="9"/>
        <v>219.5</v>
      </c>
      <c r="DN6" s="64">
        <f t="shared" si="9"/>
        <v>229.5</v>
      </c>
      <c r="DO6" s="64">
        <f t="shared" si="9"/>
        <v>226.8</v>
      </c>
      <c r="DP6" s="64">
        <f t="shared" si="9"/>
        <v>153.69999999999999</v>
      </c>
      <c r="DQ6" s="64">
        <f t="shared" si="9"/>
        <v>149.69999999999999</v>
      </c>
      <c r="DR6" s="64">
        <f t="shared" si="9"/>
        <v>152.30000000000001</v>
      </c>
      <c r="DS6" s="64">
        <f t="shared" si="9"/>
        <v>148.5</v>
      </c>
      <c r="DT6" s="64">
        <f t="shared" si="9"/>
        <v>159.30000000000001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114</v>
      </c>
      <c r="B7" s="60">
        <f t="shared" ref="B7:X7" si="10">B8</f>
        <v>2017</v>
      </c>
      <c r="C7" s="60">
        <f t="shared" si="10"/>
        <v>401005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福岡県　北九州市</v>
      </c>
      <c r="I7" s="60" t="str">
        <f t="shared" si="10"/>
        <v>黒崎駅西駐車場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 附置義務駐車施設</v>
      </c>
      <c r="Q7" s="62" t="str">
        <f t="shared" si="10"/>
        <v>立体式</v>
      </c>
      <c r="R7" s="63">
        <f t="shared" si="10"/>
        <v>17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13312</v>
      </c>
      <c r="V7" s="63">
        <f t="shared" si="10"/>
        <v>637</v>
      </c>
      <c r="W7" s="63">
        <f t="shared" si="10"/>
        <v>200</v>
      </c>
      <c r="X7" s="62" t="str">
        <f t="shared" si="10"/>
        <v>代行制</v>
      </c>
      <c r="Y7" s="64">
        <f>Y8</f>
        <v>49.7</v>
      </c>
      <c r="Z7" s="64">
        <f t="shared" ref="Z7:AH7" si="11">Z8</f>
        <v>51.2</v>
      </c>
      <c r="AA7" s="64">
        <f t="shared" si="11"/>
        <v>54.1</v>
      </c>
      <c r="AB7" s="64">
        <f t="shared" si="11"/>
        <v>56.5</v>
      </c>
      <c r="AC7" s="64">
        <f t="shared" si="11"/>
        <v>57.1</v>
      </c>
      <c r="AD7" s="64">
        <f t="shared" si="11"/>
        <v>162.5</v>
      </c>
      <c r="AE7" s="64">
        <f t="shared" si="11"/>
        <v>149.69999999999999</v>
      </c>
      <c r="AF7" s="64">
        <f t="shared" si="11"/>
        <v>176.4</v>
      </c>
      <c r="AG7" s="64">
        <f t="shared" si="11"/>
        <v>172.5</v>
      </c>
      <c r="AH7" s="64">
        <f t="shared" si="11"/>
        <v>198.5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5.9</v>
      </c>
      <c r="AP7" s="64">
        <f t="shared" si="12"/>
        <v>5</v>
      </c>
      <c r="AQ7" s="64">
        <f t="shared" si="12"/>
        <v>6.1</v>
      </c>
      <c r="AR7" s="64">
        <f t="shared" si="12"/>
        <v>5.6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46</v>
      </c>
      <c r="BA7" s="65">
        <f t="shared" si="13"/>
        <v>30</v>
      </c>
      <c r="BB7" s="65">
        <f t="shared" si="13"/>
        <v>26</v>
      </c>
      <c r="BC7" s="65">
        <f t="shared" si="13"/>
        <v>26</v>
      </c>
      <c r="BD7" s="65">
        <f t="shared" si="13"/>
        <v>14</v>
      </c>
      <c r="BE7" s="63"/>
      <c r="BF7" s="64">
        <f>BF8</f>
        <v>21</v>
      </c>
      <c r="BG7" s="64">
        <f t="shared" ref="BG7:BO7" si="14">BG8</f>
        <v>35.700000000000003</v>
      </c>
      <c r="BH7" s="64">
        <f t="shared" si="14"/>
        <v>43.1</v>
      </c>
      <c r="BI7" s="64">
        <f t="shared" si="14"/>
        <v>39.5</v>
      </c>
      <c r="BJ7" s="64">
        <f t="shared" si="14"/>
        <v>43</v>
      </c>
      <c r="BK7" s="64">
        <f t="shared" si="14"/>
        <v>36</v>
      </c>
      <c r="BL7" s="64">
        <f t="shared" si="14"/>
        <v>29.9</v>
      </c>
      <c r="BM7" s="64">
        <f t="shared" si="14"/>
        <v>36.1</v>
      </c>
      <c r="BN7" s="64">
        <f t="shared" si="14"/>
        <v>33.9</v>
      </c>
      <c r="BO7" s="64">
        <f t="shared" si="14"/>
        <v>26.5</v>
      </c>
      <c r="BP7" s="61"/>
      <c r="BQ7" s="65">
        <f>BQ8</f>
        <v>12558</v>
      </c>
      <c r="BR7" s="65">
        <f t="shared" ref="BR7:BZ7" si="15">BR8</f>
        <v>35573</v>
      </c>
      <c r="BS7" s="65">
        <f t="shared" si="15"/>
        <v>41010</v>
      </c>
      <c r="BT7" s="65">
        <f t="shared" si="15"/>
        <v>41256</v>
      </c>
      <c r="BU7" s="65">
        <f t="shared" si="15"/>
        <v>45253</v>
      </c>
      <c r="BV7" s="65">
        <f t="shared" si="15"/>
        <v>23102</v>
      </c>
      <c r="BW7" s="65">
        <f t="shared" si="15"/>
        <v>18295</v>
      </c>
      <c r="BX7" s="65">
        <f t="shared" si="15"/>
        <v>22959</v>
      </c>
      <c r="BY7" s="65">
        <f t="shared" si="15"/>
        <v>22148</v>
      </c>
      <c r="BZ7" s="65">
        <f t="shared" si="15"/>
        <v>24086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113</v>
      </c>
      <c r="CL7" s="61"/>
      <c r="CM7" s="63">
        <f>CM8</f>
        <v>1910222</v>
      </c>
      <c r="CN7" s="63">
        <f>CN8</f>
        <v>626588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113</v>
      </c>
      <c r="CY7" s="61"/>
      <c r="CZ7" s="64">
        <f>CZ8</f>
        <v>1072.0999999999999</v>
      </c>
      <c r="DA7" s="64">
        <f t="shared" ref="DA7:DI7" si="16">DA8</f>
        <v>765.5</v>
      </c>
      <c r="DB7" s="64">
        <f t="shared" si="16"/>
        <v>612</v>
      </c>
      <c r="DC7" s="64">
        <f t="shared" si="16"/>
        <v>458.5</v>
      </c>
      <c r="DD7" s="64">
        <f t="shared" si="16"/>
        <v>115.2</v>
      </c>
      <c r="DE7" s="64">
        <f t="shared" si="16"/>
        <v>1637.3</v>
      </c>
      <c r="DF7" s="64">
        <f t="shared" si="16"/>
        <v>1098.3</v>
      </c>
      <c r="DG7" s="64">
        <f t="shared" si="16"/>
        <v>655.5</v>
      </c>
      <c r="DH7" s="64">
        <f t="shared" si="16"/>
        <v>316.8</v>
      </c>
      <c r="DI7" s="64">
        <f t="shared" si="16"/>
        <v>113.9</v>
      </c>
      <c r="DJ7" s="61"/>
      <c r="DK7" s="64">
        <f>DK8</f>
        <v>172.7</v>
      </c>
      <c r="DL7" s="64">
        <f t="shared" ref="DL7:DT7" si="17">DL8</f>
        <v>211</v>
      </c>
      <c r="DM7" s="64">
        <f t="shared" si="17"/>
        <v>219.5</v>
      </c>
      <c r="DN7" s="64">
        <f t="shared" si="17"/>
        <v>229.5</v>
      </c>
      <c r="DO7" s="64">
        <f t="shared" si="17"/>
        <v>226.8</v>
      </c>
      <c r="DP7" s="64">
        <f t="shared" si="17"/>
        <v>153.69999999999999</v>
      </c>
      <c r="DQ7" s="64">
        <f t="shared" si="17"/>
        <v>149.69999999999999</v>
      </c>
      <c r="DR7" s="64">
        <f t="shared" si="17"/>
        <v>152.30000000000001</v>
      </c>
      <c r="DS7" s="64">
        <f t="shared" si="17"/>
        <v>148.5</v>
      </c>
      <c r="DT7" s="64">
        <f t="shared" si="17"/>
        <v>159.30000000000001</v>
      </c>
      <c r="DU7" s="61"/>
    </row>
    <row r="8" spans="1:125" s="66" customFormat="1" x14ac:dyDescent="0.2">
      <c r="A8" s="49"/>
      <c r="B8" s="67">
        <v>2017</v>
      </c>
      <c r="C8" s="67">
        <v>401005</v>
      </c>
      <c r="D8" s="67">
        <v>47</v>
      </c>
      <c r="E8" s="67">
        <v>14</v>
      </c>
      <c r="F8" s="67">
        <v>0</v>
      </c>
      <c r="G8" s="67">
        <v>7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9" t="s">
        <v>124</v>
      </c>
      <c r="Q8" s="69" t="s">
        <v>125</v>
      </c>
      <c r="R8" s="70">
        <v>17</v>
      </c>
      <c r="S8" s="69" t="s">
        <v>126</v>
      </c>
      <c r="T8" s="69" t="s">
        <v>127</v>
      </c>
      <c r="U8" s="70">
        <v>13312</v>
      </c>
      <c r="V8" s="70">
        <v>637</v>
      </c>
      <c r="W8" s="70">
        <v>200</v>
      </c>
      <c r="X8" s="69" t="s">
        <v>128</v>
      </c>
      <c r="Y8" s="71">
        <v>49.7</v>
      </c>
      <c r="Z8" s="71">
        <v>51.2</v>
      </c>
      <c r="AA8" s="71">
        <v>54.1</v>
      </c>
      <c r="AB8" s="71">
        <v>56.5</v>
      </c>
      <c r="AC8" s="71">
        <v>57.1</v>
      </c>
      <c r="AD8" s="71">
        <v>162.5</v>
      </c>
      <c r="AE8" s="71">
        <v>149.69999999999999</v>
      </c>
      <c r="AF8" s="71">
        <v>176.4</v>
      </c>
      <c r="AG8" s="71">
        <v>172.5</v>
      </c>
      <c r="AH8" s="71">
        <v>198.5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5.9</v>
      </c>
      <c r="AP8" s="71">
        <v>5</v>
      </c>
      <c r="AQ8" s="71">
        <v>6.1</v>
      </c>
      <c r="AR8" s="71">
        <v>5.6</v>
      </c>
      <c r="AS8" s="71">
        <v>3.8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46</v>
      </c>
      <c r="BA8" s="72">
        <v>30</v>
      </c>
      <c r="BB8" s="72">
        <v>26</v>
      </c>
      <c r="BC8" s="72">
        <v>26</v>
      </c>
      <c r="BD8" s="72">
        <v>14</v>
      </c>
      <c r="BE8" s="72">
        <v>37</v>
      </c>
      <c r="BF8" s="71">
        <v>21</v>
      </c>
      <c r="BG8" s="71">
        <v>35.700000000000003</v>
      </c>
      <c r="BH8" s="71">
        <v>43.1</v>
      </c>
      <c r="BI8" s="71">
        <v>39.5</v>
      </c>
      <c r="BJ8" s="71">
        <v>43</v>
      </c>
      <c r="BK8" s="71">
        <v>36</v>
      </c>
      <c r="BL8" s="71">
        <v>29.9</v>
      </c>
      <c r="BM8" s="71">
        <v>36.1</v>
      </c>
      <c r="BN8" s="71">
        <v>33.9</v>
      </c>
      <c r="BO8" s="71">
        <v>26.5</v>
      </c>
      <c r="BP8" s="68">
        <v>26.4</v>
      </c>
      <c r="BQ8" s="72">
        <v>12558</v>
      </c>
      <c r="BR8" s="72">
        <v>35573</v>
      </c>
      <c r="BS8" s="72">
        <v>41010</v>
      </c>
      <c r="BT8" s="73">
        <v>41256</v>
      </c>
      <c r="BU8" s="73">
        <v>45253</v>
      </c>
      <c r="BV8" s="72">
        <v>23102</v>
      </c>
      <c r="BW8" s="72">
        <v>18295</v>
      </c>
      <c r="BX8" s="72">
        <v>22959</v>
      </c>
      <c r="BY8" s="72">
        <v>22148</v>
      </c>
      <c r="BZ8" s="72">
        <v>24086</v>
      </c>
      <c r="CA8" s="70">
        <v>15069</v>
      </c>
      <c r="CB8" s="71" t="s">
        <v>120</v>
      </c>
      <c r="CC8" s="71" t="s">
        <v>120</v>
      </c>
      <c r="CD8" s="71" t="s">
        <v>120</v>
      </c>
      <c r="CE8" s="71" t="s">
        <v>120</v>
      </c>
      <c r="CF8" s="71" t="s">
        <v>120</v>
      </c>
      <c r="CG8" s="71" t="s">
        <v>120</v>
      </c>
      <c r="CH8" s="71" t="s">
        <v>120</v>
      </c>
      <c r="CI8" s="71" t="s">
        <v>120</v>
      </c>
      <c r="CJ8" s="71" t="s">
        <v>120</v>
      </c>
      <c r="CK8" s="71" t="s">
        <v>120</v>
      </c>
      <c r="CL8" s="68" t="s">
        <v>120</v>
      </c>
      <c r="CM8" s="70">
        <v>1910222</v>
      </c>
      <c r="CN8" s="70">
        <v>626588</v>
      </c>
      <c r="CO8" s="71" t="s">
        <v>120</v>
      </c>
      <c r="CP8" s="71" t="s">
        <v>120</v>
      </c>
      <c r="CQ8" s="71" t="s">
        <v>120</v>
      </c>
      <c r="CR8" s="71" t="s">
        <v>120</v>
      </c>
      <c r="CS8" s="71" t="s">
        <v>120</v>
      </c>
      <c r="CT8" s="71" t="s">
        <v>120</v>
      </c>
      <c r="CU8" s="71" t="s">
        <v>120</v>
      </c>
      <c r="CV8" s="71" t="s">
        <v>120</v>
      </c>
      <c r="CW8" s="71" t="s">
        <v>120</v>
      </c>
      <c r="CX8" s="71" t="s">
        <v>120</v>
      </c>
      <c r="CY8" s="68" t="s">
        <v>120</v>
      </c>
      <c r="CZ8" s="71">
        <v>1072.0999999999999</v>
      </c>
      <c r="DA8" s="71">
        <v>765.5</v>
      </c>
      <c r="DB8" s="71">
        <v>612</v>
      </c>
      <c r="DC8" s="71">
        <v>458.5</v>
      </c>
      <c r="DD8" s="71">
        <v>115.2</v>
      </c>
      <c r="DE8" s="71">
        <v>1637.3</v>
      </c>
      <c r="DF8" s="71">
        <v>1098.3</v>
      </c>
      <c r="DG8" s="71">
        <v>655.5</v>
      </c>
      <c r="DH8" s="71">
        <v>316.8</v>
      </c>
      <c r="DI8" s="71">
        <v>113.9</v>
      </c>
      <c r="DJ8" s="68">
        <v>120.3</v>
      </c>
      <c r="DK8" s="71">
        <v>172.7</v>
      </c>
      <c r="DL8" s="71">
        <v>211</v>
      </c>
      <c r="DM8" s="71">
        <v>219.5</v>
      </c>
      <c r="DN8" s="71">
        <v>229.5</v>
      </c>
      <c r="DO8" s="71">
        <v>226.8</v>
      </c>
      <c r="DP8" s="71">
        <v>153.69999999999999</v>
      </c>
      <c r="DQ8" s="71">
        <v>149.69999999999999</v>
      </c>
      <c r="DR8" s="71">
        <v>152.30000000000001</v>
      </c>
      <c r="DS8" s="71">
        <v>148.5</v>
      </c>
      <c r="DT8" s="71">
        <v>159.30000000000001</v>
      </c>
      <c r="DU8" s="68">
        <v>198.4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2019-01-18T02:24:35Z</cp:lastPrinted>
  <dcterms:created xsi:type="dcterms:W3CDTF">2018-12-07T10:36:58Z</dcterms:created>
  <dcterms:modified xsi:type="dcterms:W3CDTF">2019-02-04T02:52:52Z</dcterms:modified>
  <cp:category/>
</cp:coreProperties>
</file>