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PHBfC7lpis7+fWWbSaxO2fz9E5jVDQFRUc1Ak22ZwVYtIuz+DTSSTHpHhoL2LIEvD/OJB2yT7Fnbp4WQupkYw==" workbookSaltValue="8VRMh+QvNIOYiNl91NsEI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<sst xmlns="http://schemas.openxmlformats.org/spreadsheetml/2006/main" count="240" uniqueCount="126">
  <si>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</si>
  <si>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</si>
  <si>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</si>
  <si>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</si>
  <si>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</si>
  <si>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</si>
  <si>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</si>
  <si>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</si>
  <si>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</si>
  <si>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</si>
  <si>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</si>
  <si>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</si>
  <si>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</si>
  <si>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</si>
  <si>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</si>
  <si>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</si>
  <si>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</si>
  <si>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</si>
  <si>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</si>
  <si>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</si>
  <si>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</si>
  <si>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</si>
  <si>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</si>
  <si>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</si>
  <si>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</si>
  <si>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</si>
  <si>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</si>
  <si>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</si>
  <si>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</si>
  <si>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</si>
  <si>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</si>
  <si>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</si>
  <si>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</si>
  <si>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</si>
  <si>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</si>
  <si>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</si>
  <si>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</si>
  <si>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</si>
  <si>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</si>
  <si>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</si>
  <si>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</si>
  <si>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</si>
  <si>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</si>
  <si>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</si>
  <si>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</si>
  <si>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</si>
  <si>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</si>
  <si>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</si>
  <si>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</si>
  <si>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</si>
  <si>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</si>
  <si>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</si>
  <si>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</si>
  <si>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</si>
  <si>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</si>
  <si>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</si>
  <si>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</si>
  <si>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</si>
  <si>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</si>
  <si>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</si>
  <si>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</si>
  <si>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</si>
  <si>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</si>
  <si>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</si>
  <si>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</si>
  <si>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</si>
  <si>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</si>
  <si>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</si>
  <si>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</si>
  <si>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</si>
  <si>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</si>
  <si>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</si>
  <si>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</si>
  <si>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</si>
  <si>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</si>
  <si>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</si>
  <si>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</si>
  <si>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</si>
  <si>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</si>
  <si>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</si>
  <si>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</si>
  <si>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</si>
  <si>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</si>
  <si>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</si>
  <si>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</si>
  <si>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</si>
  <si>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</si>
  <si>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</si>
  <si>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</si>
  <si>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</si>
  <si>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</si>
  <si>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</si>
  <si>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</si>
  <si>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</si>
  <si>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</si>
  <si>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</si>
  <si>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</si>
  <si>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</si>
  <si>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</si>
  <si>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</si>
  <si>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</si>
  <si>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</si>
  <si>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</si>
  <si>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</si>
  <si>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</si>
  <si>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</si>
  <si>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</si>
  <si>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</si>
  <si>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</si>
  <si>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</si>
  <si>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</si>
  <si>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</si>
  <si>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</si>
  <si>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</si>
  <si>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</si>
  <si>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</si>
  <si>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</si>
  <si>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</si>
  <si>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</si>
  <si>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</si>
  <si>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</si>
  <si>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</si>
  <si>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</si>
  <si>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排水処理場については，平成7年から16年にかけて順次供用開始しており，近年は老朽化に伴い機器類の不具合が発生しておりました。
　このため，各処理場について機能診断調査を行い，平成20年度から国の補助金を活用し，順次電気・機械機器の更新を行っている状況であります。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phoneticPr fontId="4"/>
  </si>
  <si>
    <t xml:space="preserve">　集落排水事業の経営状況については，収益的収支比率が減少傾向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phoneticPr fontId="4"/>
  </si>
  <si>
    <t>・「収益的収支比率」は，年々減少傾向にあります。これは，平成20年度より複数の施設で老朽化に伴う大規模な機能更新を行い，一時的に市債の発行が多大になっていることが要因であり，機能更新が完了し，元金償還額が少額になるまでは低水準が続くと考えられます。
・「経費回収率」は，ほぼ横ばいで推移しており，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・「汚水処理原価」は，類似団体平均と比べ高い水準であります。これは処理区域人口の減少や山間部でポンプが多い等の地理的要因によるものと考えられます。
・「施設利用率」は，昨年度に比べで減少しておりますが，類似団体平均を上回る水準で推移し，比較的効率的な施設の運用を行っております。
・「水洗化率」は，類似団体平均と比べ高い水準です。増加傾向で推移していますが，さらなる水洗化率向上を図る必要があります。</t>
    <rPh sb="141" eb="14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</si>
</sst>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E7-423E-A7D6-804CC4B9B0BC}"/>
            </c:ext>
          </c:extLst>
        </c:ser>
        <c:dLbls>
          <c:showLegendKey val="0"/>
          <c:showVal val="0"/>
          <c:showCatName val="0"/>
          <c:showSerName val="0"/>
          <c:showPercent val="0"/>
          <c:showBubbleSize val="0"/>
        </c:dLbls>
        <c:gapWidth val="150"/>
        <c:axId val="88123648"/>
        <c:axId val="881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DE7-423E-A7D6-804CC4B9B0BC}"/>
            </c:ext>
          </c:extLst>
        </c:ser>
        <c:dLbls>
          <c:showLegendKey val="0"/>
          <c:showVal val="0"/>
          <c:showCatName val="0"/>
          <c:showSerName val="0"/>
          <c:showPercent val="0"/>
          <c:showBubbleSize val="0"/>
        </c:dLbls>
        <c:marker val="1"/>
        <c:smooth val="0"/>
        <c:axId val="88123648"/>
        <c:axId val="88142208"/>
      </c:lineChart>
      <c:dateAx>
        <c:axId val="88123648"/>
        <c:scaling>
          <c:orientation val="minMax"/>
        </c:scaling>
        <c:delete val="1"/>
        <c:axPos val="b"/>
        <c:numFmt formatCode="ge" sourceLinked="1"/>
        <c:majorTickMark val="none"/>
        <c:minorTickMark val="none"/>
        <c:tickLblPos val="none"/>
        <c:crossAx val="88142208"/>
        <c:crosses val="autoZero"/>
        <c:auto val="1"/>
        <c:lblOffset val="100"/>
        <c:baseTimeUnit val="years"/>
      </c:dateAx>
      <c:valAx>
        <c:axId val="88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52.65</c:v>
                </c:pt>
                <c:pt idx="1">
                  <c:v>50.88</c:v>
                </c:pt>
                <c:pt idx="2">
                  <c:v>49.4</c:v>
                </c:pt>
                <c:pt idx="3">
                  <c:v>48.08</c:v>
                </c:pt>
                <c:pt idx="4">
                  <c:v>46.26</c:v>
                </c:pt>
              </c:numCache>
            </c:numRef>
          </c:val>
          <c:extLst xmlns:c16r2="http://schemas.microsoft.com/office/drawing/2015/06/chart">
            <c:ext xmlns:c16="http://schemas.microsoft.com/office/drawing/2014/chart" uri="{C3380CC4-5D6E-409C-BE32-E72D297353CC}">
              <c16:uniqueId val="{00000000-BB43-4BDC-9587-6644D963578D}"/>
            </c:ext>
          </c:extLst>
        </c:ser>
        <c:dLbls>
          <c:showLegendKey val="0"/>
          <c:showVal val="0"/>
          <c:showCatName val="0"/>
          <c:showSerName val="0"/>
          <c:showPercent val="0"/>
          <c:showBubbleSize val="0"/>
        </c:dLbls>
        <c:gapWidth val="150"/>
        <c:axId val="90466944"/>
        <c:axId val="904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43-4BDC-9587-6644D963578D}"/>
            </c:ext>
          </c:extLst>
        </c:ser>
        <c:dLbls>
          <c:showLegendKey val="0"/>
          <c:showVal val="0"/>
          <c:showCatName val="0"/>
          <c:showSerName val="0"/>
          <c:showPercent val="0"/>
          <c:showBubbleSize val="0"/>
        </c:dLbls>
        <c:marker val="1"/>
        <c:smooth val="0"/>
        <c:axId val="90466944"/>
        <c:axId val="90473216"/>
      </c:lineChart>
      <c:dateAx>
        <c:axId val="90466944"/>
        <c:scaling>
          <c:orientation val="minMax"/>
        </c:scaling>
        <c:delete val="1"/>
        <c:axPos val="b"/>
        <c:numFmt formatCode="ge" sourceLinked="1"/>
        <c:majorTickMark val="none"/>
        <c:minorTickMark val="none"/>
        <c:tickLblPos val="none"/>
        <c:crossAx val="90473216"/>
        <c:crosses val="autoZero"/>
        <c:auto val="1"/>
        <c:lblOffset val="100"/>
        <c:baseTimeUnit val="years"/>
      </c:dateAx>
      <c:valAx>
        <c:axId val="904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B9-4E01-82BE-AB8A11875AEA}"/>
            </c:ext>
          </c:extLst>
        </c:ser>
        <c:dLbls>
          <c:showLegendKey val="0"/>
          <c:showVal val="0"/>
          <c:showCatName val="0"/>
          <c:showSerName val="0"/>
          <c:showPercent val="0"/>
          <c:showBubbleSize val="0"/>
        </c:dLbls>
        <c:gapWidth val="150"/>
        <c:axId val="90500096"/>
        <c:axId val="92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B9-4E01-82BE-AB8A11875AEA}"/>
            </c:ext>
          </c:extLst>
        </c:ser>
        <c:dLbls>
          <c:showLegendKey val="0"/>
          <c:showVal val="0"/>
          <c:showCatName val="0"/>
          <c:showSerName val="0"/>
          <c:showPercent val="0"/>
          <c:showBubbleSize val="0"/>
        </c:dLbls>
        <c:marker val="1"/>
        <c:smooth val="0"/>
        <c:axId val="90500096"/>
        <c:axId val="92103808"/>
      </c:lineChart>
      <c:dateAx>
        <c:axId val="90500096"/>
        <c:scaling>
          <c:orientation val="minMax"/>
        </c:scaling>
        <c:delete val="1"/>
        <c:axPos val="b"/>
        <c:numFmt formatCode="ge" sourceLinked="1"/>
        <c:majorTickMark val="none"/>
        <c:minorTickMark val="none"/>
        <c:tickLblPos val="none"/>
        <c:crossAx val="92103808"/>
        <c:crosses val="autoZero"/>
        <c:auto val="1"/>
        <c:lblOffset val="100"/>
        <c:baseTimeUnit val="years"/>
      </c:dateAx>
      <c:valAx>
        <c:axId val="92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D9-4B88-A21C-5A4AC41C6124}"/>
            </c:ext>
          </c:extLst>
        </c:ser>
        <c:dLbls>
          <c:showLegendKey val="0"/>
          <c:showVal val="0"/>
          <c:showCatName val="0"/>
          <c:showSerName val="0"/>
          <c:showPercent val="0"/>
          <c:showBubbleSize val="0"/>
        </c:dLbls>
        <c:gapWidth val="150"/>
        <c:axId val="92126592"/>
        <c:axId val="92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D9-4B88-A21C-5A4AC41C6124}"/>
            </c:ext>
          </c:extLst>
        </c:ser>
        <c:dLbls>
          <c:showLegendKey val="0"/>
          <c:showVal val="0"/>
          <c:showCatName val="0"/>
          <c:showSerName val="0"/>
          <c:showPercent val="0"/>
          <c:showBubbleSize val="0"/>
        </c:dLbls>
        <c:marker val="1"/>
        <c:smooth val="0"/>
        <c:axId val="92126592"/>
        <c:axId val="92132864"/>
      </c:lineChart>
      <c:dateAx>
        <c:axId val="92126592"/>
        <c:scaling>
          <c:orientation val="minMax"/>
        </c:scaling>
        <c:delete val="1"/>
        <c:axPos val="b"/>
        <c:numFmt formatCode="ge" sourceLinked="1"/>
        <c:majorTickMark val="none"/>
        <c:minorTickMark val="none"/>
        <c:tickLblPos val="none"/>
        <c:crossAx val="92132864"/>
        <c:crosses val="autoZero"/>
        <c:auto val="1"/>
        <c:lblOffset val="100"/>
        <c:baseTimeUnit val="years"/>
      </c:dateAx>
      <c:valAx>
        <c:axId val="92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BB-4411-9FCF-28396F1E6B8E}"/>
            </c:ext>
          </c:extLst>
        </c:ser>
        <c:dLbls>
          <c:showLegendKey val="0"/>
          <c:showVal val="0"/>
          <c:showCatName val="0"/>
          <c:showSerName val="0"/>
          <c:showPercent val="0"/>
          <c:showBubbleSize val="0"/>
        </c:dLbls>
        <c:gapWidth val="150"/>
        <c:axId val="92698496"/>
        <c:axId val="92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BB-4411-9FCF-28396F1E6B8E}"/>
            </c:ext>
          </c:extLst>
        </c:ser>
        <c:dLbls>
          <c:showLegendKey val="0"/>
          <c:showVal val="0"/>
          <c:showCatName val="0"/>
          <c:showSerName val="0"/>
          <c:showPercent val="0"/>
          <c:showBubbleSize val="0"/>
        </c:dLbls>
        <c:marker val="1"/>
        <c:smooth val="0"/>
        <c:axId val="92698496"/>
        <c:axId val="92704768"/>
      </c:lineChart>
      <c:dateAx>
        <c:axId val="92698496"/>
        <c:scaling>
          <c:orientation val="minMax"/>
        </c:scaling>
        <c:delete val="1"/>
        <c:axPos val="b"/>
        <c:numFmt formatCode="ge" sourceLinked="1"/>
        <c:majorTickMark val="none"/>
        <c:minorTickMark val="none"/>
        <c:tickLblPos val="none"/>
        <c:crossAx val="92704768"/>
        <c:crosses val="autoZero"/>
        <c:auto val="1"/>
        <c:lblOffset val="100"/>
        <c:baseTimeUnit val="years"/>
      </c:dateAx>
      <c:valAx>
        <c:axId val="92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57-4E0C-AFE6-4E738AC1F1A5}"/>
            </c:ext>
          </c:extLst>
        </c:ser>
        <c:dLbls>
          <c:showLegendKey val="0"/>
          <c:showVal val="0"/>
          <c:showCatName val="0"/>
          <c:showSerName val="0"/>
          <c:showPercent val="0"/>
          <c:showBubbleSize val="0"/>
        </c:dLbls>
        <c:gapWidth val="150"/>
        <c:axId val="93788800"/>
        <c:axId val="937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57-4E0C-AFE6-4E738AC1F1A5}"/>
            </c:ext>
          </c:extLst>
        </c:ser>
        <c:dLbls>
          <c:showLegendKey val="0"/>
          <c:showVal val="0"/>
          <c:showCatName val="0"/>
          <c:showSerName val="0"/>
          <c:showPercent val="0"/>
          <c:showBubbleSize val="0"/>
        </c:dLbls>
        <c:marker val="1"/>
        <c:smooth val="0"/>
        <c:axId val="93788800"/>
        <c:axId val="93795072"/>
      </c:lineChart>
      <c:dateAx>
        <c:axId val="93788800"/>
        <c:scaling>
          <c:orientation val="minMax"/>
        </c:scaling>
        <c:delete val="1"/>
        <c:axPos val="b"/>
        <c:numFmt formatCode="ge" sourceLinked="1"/>
        <c:majorTickMark val="none"/>
        <c:minorTickMark val="none"/>
        <c:tickLblPos val="none"/>
        <c:crossAx val="93795072"/>
        <c:crosses val="autoZero"/>
        <c:auto val="1"/>
        <c:lblOffset val="100"/>
        <c:baseTimeUnit val="years"/>
      </c:dateAx>
      <c:valAx>
        <c:axId val="93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E4-4F13-9A22-7C8DDBBCCC2A}"/>
            </c:ext>
          </c:extLst>
        </c:ser>
        <c:dLbls>
          <c:showLegendKey val="0"/>
          <c:showVal val="0"/>
          <c:showCatName val="0"/>
          <c:showSerName val="0"/>
          <c:showPercent val="0"/>
          <c:showBubbleSize val="0"/>
        </c:dLbls>
        <c:gapWidth val="150"/>
        <c:axId val="93828224"/>
        <c:axId val="938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1E4-4F13-9A22-7C8DDBBCCC2A}"/>
            </c:ext>
          </c:extLst>
        </c:ser>
        <c:dLbls>
          <c:showLegendKey val="0"/>
          <c:showVal val="0"/>
          <c:showCatName val="0"/>
          <c:showSerName val="0"/>
          <c:showPercent val="0"/>
          <c:showBubbleSize val="0"/>
        </c:dLbls>
        <c:marker val="1"/>
        <c:smooth val="0"/>
        <c:axId val="93828224"/>
        <c:axId val="93830144"/>
      </c:lineChart>
      <c:dateAx>
        <c:axId val="93828224"/>
        <c:scaling>
          <c:orientation val="minMax"/>
        </c:scaling>
        <c:delete val="1"/>
        <c:axPos val="b"/>
        <c:numFmt formatCode="ge" sourceLinked="1"/>
        <c:majorTickMark val="none"/>
        <c:minorTickMark val="none"/>
        <c:tickLblPos val="none"/>
        <c:crossAx val="93830144"/>
        <c:crosses val="autoZero"/>
        <c:auto val="1"/>
        <c:lblOffset val="100"/>
        <c:baseTimeUnit val="years"/>
      </c:dateAx>
      <c:valAx>
        <c:axId val="938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29.59</c:v>
                </c:pt>
                <c:pt idx="1">
                  <c:v>31.04</c:v>
                </c:pt>
                <c:pt idx="2">
                  <c:v>31.41</c:v>
                </c:pt>
                <c:pt idx="3">
                  <c:v>30.86</c:v>
                </c:pt>
                <c:pt idx="4">
                  <c:v>30.66</c:v>
                </c:pt>
              </c:numCache>
            </c:numRef>
          </c:val>
          <c:extLst xmlns:c16r2="http://schemas.microsoft.com/office/drawing/2015/06/chart">
            <c:ext xmlns:c16="http://schemas.microsoft.com/office/drawing/2014/chart" uri="{C3380CC4-5D6E-409C-BE32-E72D297353CC}">
              <c16:uniqueId val="{00000000-FA3F-435F-A649-D5721B7C5ABE}"/>
            </c:ext>
          </c:extLst>
        </c:ser>
        <c:dLbls>
          <c:showLegendKey val="0"/>
          <c:showVal val="0"/>
          <c:showCatName val="0"/>
          <c:showSerName val="0"/>
          <c:showPercent val="0"/>
          <c:showBubbleSize val="0"/>
        </c:dLbls>
        <c:gapWidth val="150"/>
        <c:axId val="93869568"/>
        <c:axId val="938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A3F-435F-A649-D5721B7C5ABE}"/>
            </c:ext>
          </c:extLst>
        </c:ser>
        <c:dLbls>
          <c:showLegendKey val="0"/>
          <c:showVal val="0"/>
          <c:showCatName val="0"/>
          <c:showSerName val="0"/>
          <c:showPercent val="0"/>
          <c:showBubbleSize val="0"/>
        </c:dLbls>
        <c:marker val="1"/>
        <c:smooth val="0"/>
        <c:axId val="93869568"/>
        <c:axId val="93871488"/>
      </c:lineChart>
      <c:dateAx>
        <c:axId val="93869568"/>
        <c:scaling>
          <c:orientation val="minMax"/>
        </c:scaling>
        <c:delete val="1"/>
        <c:axPos val="b"/>
        <c:numFmt formatCode="ge" sourceLinked="1"/>
        <c:majorTickMark val="none"/>
        <c:minorTickMark val="none"/>
        <c:tickLblPos val="none"/>
        <c:crossAx val="93871488"/>
        <c:crosses val="autoZero"/>
        <c:auto val="1"/>
        <c:lblOffset val="100"/>
        <c:baseTimeUnit val="years"/>
      </c:dateAx>
      <c:valAx>
        <c:axId val="938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477.02</c:v>
                </c:pt>
                <c:pt idx="1">
                  <c:v>461.78</c:v>
                </c:pt>
                <c:pt idx="2">
                  <c:v>470.73</c:v>
                </c:pt>
                <c:pt idx="3">
                  <c:v>471.16</c:v>
                </c:pt>
                <c:pt idx="4">
                  <c:v>482.01</c:v>
                </c:pt>
              </c:numCache>
            </c:numRef>
          </c:val>
          <c:extLst xmlns:c16r2="http://schemas.microsoft.com/office/drawing/2015/06/chart">
            <c:ext xmlns:c16="http://schemas.microsoft.com/office/drawing/2014/chart" uri="{C3380CC4-5D6E-409C-BE32-E72D297353CC}">
              <c16:uniqueId val="{00000000-35BA-4832-BB04-DCB641A63E0E}"/>
            </c:ext>
          </c:extLst>
        </c:ser>
        <c:dLbls>
          <c:showLegendKey val="0"/>
          <c:showVal val="0"/>
          <c:showCatName val="0"/>
          <c:showSerName val="0"/>
          <c:showPercent val="0"/>
          <c:showBubbleSize val="0"/>
        </c:dLbls>
        <c:gapWidth val="150"/>
        <c:axId val="93906816"/>
        <c:axId val="939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5BA-4832-BB04-DCB641A63E0E}"/>
            </c:ext>
          </c:extLst>
        </c:ser>
        <c:dLbls>
          <c:showLegendKey val="0"/>
          <c:showVal val="0"/>
          <c:showCatName val="0"/>
          <c:showSerName val="0"/>
          <c:showPercent val="0"/>
          <c:showBubbleSize val="0"/>
        </c:dLbls>
        <c:marker val="1"/>
        <c:smooth val="0"/>
        <c:axId val="93906816"/>
        <c:axId val="93978624"/>
      </c:lineChart>
      <c:dateAx>
        <c:axId val="93906816"/>
        <c:scaling>
          <c:orientation val="minMax"/>
        </c:scaling>
        <c:delete val="1"/>
        <c:axPos val="b"/>
        <c:numFmt formatCode="ge" sourceLinked="1"/>
        <c:majorTickMark val="none"/>
        <c:minorTickMark val="none"/>
        <c:tickLblPos val="none"/>
        <c:crossAx val="93978624"/>
        <c:crosses val="autoZero"/>
        <c:auto val="1"/>
        <c:lblOffset val="100"/>
        <c:baseTimeUnit val="years"/>
      </c:dateAx>
      <c:valAx>
        <c:axId val="939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60.61</c:v>
                </c:pt>
                <c:pt idx="1">
                  <c:v>58.62</c:v>
                </c:pt>
                <c:pt idx="2">
                  <c:v>64.34</c:v>
                </c:pt>
                <c:pt idx="3">
                  <c:v>70.86</c:v>
                </c:pt>
                <c:pt idx="4">
                  <c:v>52.45</c:v>
                </c:pt>
              </c:numCache>
            </c:numRef>
          </c:val>
          <c:extLst xmlns:c16r2="http://schemas.microsoft.com/office/drawing/2015/06/chart">
            <c:ext xmlns:c16="http://schemas.microsoft.com/office/drawing/2014/chart" uri="{C3380CC4-5D6E-409C-BE32-E72D297353CC}">
              <c16:uniqueId val="{00000000-F055-4A82-B739-005B2374EB3E}"/>
            </c:ext>
          </c:extLst>
        </c:ser>
        <c:dLbls>
          <c:showLegendKey val="0"/>
          <c:showVal val="0"/>
          <c:showCatName val="0"/>
          <c:showSerName val="0"/>
          <c:showPercent val="0"/>
          <c:showBubbleSize val="0"/>
        </c:dLbls>
        <c:gapWidth val="150"/>
        <c:axId val="94009600"/>
        <c:axId val="940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055-4A82-B739-005B2374EB3E}"/>
            </c:ext>
          </c:extLst>
        </c:ser>
        <c:dLbls>
          <c:showLegendKey val="0"/>
          <c:showVal val="0"/>
          <c:showCatName val="0"/>
          <c:showSerName val="0"/>
          <c:showPercent val="0"/>
          <c:showBubbleSize val="0"/>
        </c:dLbls>
        <c:marker val="1"/>
        <c:smooth val="0"/>
        <c:axId val="94009600"/>
        <c:axId val="94015872"/>
      </c:lineChart>
      <c:dateAx>
        <c:axId val="94009600"/>
        <c:scaling>
          <c:orientation val="minMax"/>
        </c:scaling>
        <c:delete val="1"/>
        <c:axPos val="b"/>
        <c:numFmt formatCode="ge" sourceLinked="1"/>
        <c:majorTickMark val="none"/>
        <c:minorTickMark val="none"/>
        <c:tickLblPos val="none"/>
        <c:crossAx val="94015872"/>
        <c:crosses val="autoZero"/>
        <c:auto val="1"/>
        <c:lblOffset val="100"/>
        <c:baseTimeUnit val="years"/>
      </c:dateAx>
      <c:valAx>
        <c:axId val="94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85.72</c:v>
                </c:pt>
                <c:pt idx="1">
                  <c:v>86.72</c:v>
                </c:pt>
                <c:pt idx="2">
                  <c:v>88.14</c:v>
                </c:pt>
                <c:pt idx="3">
                  <c:v>88.22</c:v>
                </c:pt>
                <c:pt idx="4">
                  <c:v>89.21</c:v>
                </c:pt>
              </c:numCache>
            </c:numRef>
          </c:val>
          <c:extLst xmlns:c16r2="http://schemas.microsoft.com/office/drawing/2015/06/chart">
            <c:ext xmlns:c16="http://schemas.microsoft.com/office/drawing/2014/chart" uri="{C3380CC4-5D6E-409C-BE32-E72D297353CC}">
              <c16:uniqueId val="{00000000-B88A-467D-999A-419078F593C1}"/>
            </c:ext>
          </c:extLst>
        </c:ser>
        <c:dLbls>
          <c:showLegendKey val="0"/>
          <c:showVal val="0"/>
          <c:showCatName val="0"/>
          <c:showSerName val="0"/>
          <c:showPercent val="0"/>
          <c:showBubbleSize val="0"/>
        </c:dLbls>
        <c:gapWidth val="150"/>
        <c:axId val="94059136"/>
        <c:axId val="940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88A-467D-999A-419078F593C1}"/>
            </c:ext>
          </c:extLst>
        </c:ser>
        <c:dLbls>
          <c:showLegendKey val="0"/>
          <c:showVal val="0"/>
          <c:showCatName val="0"/>
          <c:showSerName val="0"/>
          <c:showPercent val="0"/>
          <c:showBubbleSize val="0"/>
        </c:dLbls>
        <c:marker val="1"/>
        <c:smooth val="0"/>
        <c:axId val="94059136"/>
        <c:axId val="94061312"/>
      </c:lineChart>
      <c:dateAx>
        <c:axId val="94059136"/>
        <c:scaling>
          <c:orientation val="minMax"/>
        </c:scaling>
        <c:delete val="1"/>
        <c:axPos val="b"/>
        <c:numFmt formatCode="ge" sourceLinked="1"/>
        <c:majorTickMark val="none"/>
        <c:minorTickMark val="none"/>
        <c:tickLblPos val="none"/>
        <c:crossAx val="94061312"/>
        <c:crosses val="autoZero"/>
        <c:auto val="1"/>
        <c:lblOffset val="100"/>
        <c:baseTimeUnit val="years"/>
      </c:dateAx>
      <c:valAx>
        <c:axId val="940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36" sqref="C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9499999999999993"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9499999999999993"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9499999999999993"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福岡市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1529040</v>
      </c>
      <c r="AM8" s="66"/>
      <c r="AN8" s="66"/>
      <c r="AO8" s="66"/>
      <c r="AP8" s="66"/>
      <c r="AQ8" s="66"/>
      <c r="AR8" s="66"/>
      <c r="AS8" s="66"/>
      <c r="AT8" s="65">
        <f>データ!T6</f>
        <v>343.39</v>
      </c>
      <c r="AU8" s="65"/>
      <c r="AV8" s="65"/>
      <c r="AW8" s="65"/>
      <c r="AX8" s="65"/>
      <c r="AY8" s="65"/>
      <c r="AZ8" s="65"/>
      <c r="BA8" s="65"/>
      <c r="BB8" s="65">
        <f>データ!U6</f>
        <v>4452.78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0.11</v>
      </c>
      <c r="Q10" s="65"/>
      <c r="R10" s="65"/>
      <c r="S10" s="65"/>
      <c r="T10" s="65"/>
      <c r="U10" s="65"/>
      <c r="V10" s="65"/>
      <c r="W10" s="65">
        <f>データ!Q6</f>
        <v>67.67</v>
      </c>
      <c r="X10" s="65"/>
      <c r="Y10" s="65"/>
      <c r="Z10" s="65"/>
      <c r="AA10" s="65"/>
      <c r="AB10" s="65"/>
      <c r="AC10" s="65"/>
      <c r="AD10" s="66">
        <f>データ!R6</f>
        <v>2602</v>
      </c>
      <c r="AE10" s="66"/>
      <c r="AF10" s="66"/>
      <c r="AG10" s="66"/>
      <c r="AH10" s="66"/>
      <c r="AI10" s="66"/>
      <c r="AJ10" s="66"/>
      <c r="AK10" s="2"/>
      <c r="AL10" s="66">
        <f>データ!V6</f>
        <v>1594</v>
      </c>
      <c r="AM10" s="66"/>
      <c r="AN10" s="66"/>
      <c r="AO10" s="66"/>
      <c r="AP10" s="66"/>
      <c r="AQ10" s="66"/>
      <c r="AR10" s="66"/>
      <c r="AS10" s="66"/>
      <c r="AT10" s="65">
        <f>データ!W6</f>
        <v>0.54</v>
      </c>
      <c r="AU10" s="65"/>
      <c r="AV10" s="65"/>
      <c r="AW10" s="65"/>
      <c r="AX10" s="65"/>
      <c r="AY10" s="65"/>
      <c r="AZ10" s="65"/>
      <c r="BA10" s="65"/>
      <c r="BB10" s="65">
        <f>データ!X6</f>
        <v>2951.85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94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94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UcGRpBm4k2CA6C+bcKcge+n2y4iBgUTO5/xLgu1D4h27u86tZ7dvBoPwEfT3famNG5S/yyGwM+kYys2RcTESw==" saltValue="Pp3q4J82OyhIjIjjbtsK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401307</v>
      </c>
      <c r="D6" s="32">
        <f t="shared" si="3"/>
        <v>47</v>
      </c>
      <c r="E6" s="32">
        <f t="shared" si="3"/>
        <v>17</v>
      </c>
      <c r="F6" s="32">
        <f t="shared" si="3"/>
        <v>5</v>
      </c>
      <c r="G6" s="32">
        <f t="shared" si="3"/>
        <v>0</v>
      </c>
      <c r="H6" s="32" t="str">
        <f t="shared" si="3"/>
        <v>福岡県　福岡市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0.11</v>
      </c>
      <c r="Q6" s="33">
        <f t="shared" si="3"/>
        <v>67.67</v>
      </c>
      <c r="R6" s="33">
        <f t="shared" si="3"/>
        <v>2602</v>
      </c>
      <c r="S6" s="33">
        <f t="shared" si="3"/>
        <v>1529040</v>
      </c>
      <c r="T6" s="33">
        <f t="shared" si="3"/>
        <v>343.39</v>
      </c>
      <c r="U6" s="33">
        <f t="shared" si="3"/>
        <v>4452.78</v>
      </c>
      <c r="V6" s="33">
        <f t="shared" si="3"/>
        <v>1594</v>
      </c>
      <c r="W6" s="33">
        <f t="shared" si="3"/>
        <v>0.54</v>
      </c>
      <c r="X6" s="33">
        <f t="shared" si="3"/>
        <v>2951.85</v>
      </c>
      <c r="Y6" s="34">
        <f>IF(Y7="",NA(),Y7)</f>
        <v>52.65</v>
      </c>
      <c r="Z6" s="34">
        <f t="shared" ref="Z6:AH6" si="4">IF(Z7="",NA(),Z7)</f>
        <v>50.88</v>
      </c>
      <c r="AA6" s="34">
        <f t="shared" si="4"/>
        <v>49.4</v>
      </c>
      <c r="AB6" s="34">
        <f t="shared" si="4"/>
        <v>48.08</v>
      </c>
      <c r="AC6" s="34">
        <f t="shared" si="4"/>
        <v>46.26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29.59</v>
      </c>
      <c r="BR6" s="34">
        <f t="shared" ref="BR6:BZ6" si="8">IF(BR7="",NA(),BR7)</f>
        <v>31.04</v>
      </c>
      <c r="BS6" s="34">
        <f t="shared" si="8"/>
        <v>31.41</v>
      </c>
      <c r="BT6" s="34">
        <f t="shared" si="8"/>
        <v>30.86</v>
      </c>
      <c r="BU6" s="34">
        <f t="shared" si="8"/>
        <v>30.66</v>
      </c>
      <c r="BV6" s="34">
        <f t="shared" si="8"/>
        <v>50.9</v>
      </c>
      <c r="BW6" s="34">
        <f t="shared" si="8"/>
        <v>50.82</v>
      </c>
      <c r="BX6" s="34">
        <f t="shared" si="8"/>
        <v>52.19</v>
      </c>
      <c r="BY6" s="34">
        <f t="shared" si="8"/>
        <v>55.32</v>
      </c>
      <c r="BZ6" s="34">
        <f t="shared" si="8"/>
        <v>59.8</v>
      </c>
      <c r="CA6" s="33" t="str">
        <f>IF(CA7="","",IF(CA7="-","【-】","【"&amp;SUBSTITUTE(TEXT(CA7,"#,##0.00"),"-","△")&amp;"】"))</f>
        <v>【60.64】</v>
      </c>
      <c r="CB6" s="34">
        <f>IF(CB7="",NA(),CB7)</f>
        <v>477.02</v>
      </c>
      <c r="CC6" s="34">
        <f t="shared" ref="CC6:CK6" si="9">IF(CC7="",NA(),CC7)</f>
        <v>461.78</v>
      </c>
      <c r="CD6" s="34">
        <f t="shared" si="9"/>
        <v>470.73</v>
      </c>
      <c r="CE6" s="34">
        <f t="shared" si="9"/>
        <v>471.16</v>
      </c>
      <c r="CF6" s="34">
        <f t="shared" si="9"/>
        <v>482.01</v>
      </c>
      <c r="CG6" s="34">
        <f t="shared" si="9"/>
        <v>293.27</v>
      </c>
      <c r="CH6" s="34">
        <f t="shared" si="9"/>
        <v>300.52</v>
      </c>
      <c r="CI6" s="34">
        <f t="shared" si="9"/>
        <v>296.14</v>
      </c>
      <c r="CJ6" s="34">
        <f t="shared" si="9"/>
        <v>283.17</v>
      </c>
      <c r="CK6" s="34">
        <f t="shared" si="9"/>
        <v>263.76</v>
      </c>
      <c r="CL6" s="33" t="str">
        <f>IF(CL7="","",IF(CL7="-","【-】","【"&amp;SUBSTITUTE(TEXT(CL7,"#,##0.00"),"-","△")&amp;"】"))</f>
        <v>【255.52】</v>
      </c>
      <c r="CM6" s="34">
        <f>IF(CM7="",NA(),CM7)</f>
        <v>60.61</v>
      </c>
      <c r="CN6" s="34">
        <f t="shared" ref="CN6:CV6" si="10">IF(CN7="",NA(),CN7)</f>
        <v>58.62</v>
      </c>
      <c r="CO6" s="34">
        <f t="shared" si="10"/>
        <v>64.34</v>
      </c>
      <c r="CP6" s="34">
        <f t="shared" si="10"/>
        <v>70.86</v>
      </c>
      <c r="CQ6" s="34">
        <f t="shared" si="10"/>
        <v>52.45</v>
      </c>
      <c r="CR6" s="34">
        <f t="shared" si="10"/>
        <v>53.78</v>
      </c>
      <c r="CS6" s="34">
        <f t="shared" si="10"/>
        <v>53.24</v>
      </c>
      <c r="CT6" s="34">
        <f t="shared" si="10"/>
        <v>52.31</v>
      </c>
      <c r="CU6" s="34">
        <f t="shared" si="10"/>
        <v>60.65</v>
      </c>
      <c r="CV6" s="34">
        <f t="shared" si="10"/>
        <v>51.75</v>
      </c>
      <c r="CW6" s="33" t="str">
        <f>IF(CW7="","",IF(CW7="-","【-】","【"&amp;SUBSTITUTE(TEXT(CW7,"#,##0.00"),"-","△")&amp;"】"))</f>
        <v>【52.49】</v>
      </c>
      <c r="CX6" s="34">
        <f>IF(CX7="",NA(),CX7)</f>
        <v>85.72</v>
      </c>
      <c r="CY6" s="34">
        <f t="shared" ref="CY6:DG6" si="11">IF(CY7="",NA(),CY7)</f>
        <v>86.72</v>
      </c>
      <c r="CZ6" s="34">
        <f t="shared" si="11"/>
        <v>88.14</v>
      </c>
      <c r="DA6" s="34">
        <f t="shared" si="11"/>
        <v>88.22</v>
      </c>
      <c r="DB6" s="34">
        <f t="shared" si="11"/>
        <v>89.21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401307</v>
      </c>
      <c r="D7" s="36">
        <v>47</v>
      </c>
      <c r="E7" s="36">
        <v>17</v>
      </c>
      <c r="F7" s="36">
        <v>5</v>
      </c>
      <c r="G7" s="36">
        <v>0</v>
      </c>
      <c r="H7" s="36" t="s">
        <v>110</v>
      </c>
      <c r="I7" s="36" t="s">
        <v>111</v>
      </c>
      <c r="J7" s="36" t="s">
        <v>112</v>
      </c>
      <c r="K7" s="36" t="s">
        <v>113</v>
      </c>
      <c r="L7" s="36" t="s">
        <v>114</v>
      </c>
      <c r="M7" s="36" t="s">
        <v>115</v>
      </c>
      <c r="N7" s="37" t="s">
        <v>116</v>
      </c>
      <c r="O7" s="37" t="s">
        <v>117</v>
      </c>
      <c r="P7" s="37">
        <v>0.11</v>
      </c>
      <c r="Q7" s="37">
        <v>67.67</v>
      </c>
      <c r="R7" s="37">
        <v>2602</v>
      </c>
      <c r="S7" s="37">
        <v>1529040</v>
      </c>
      <c r="T7" s="37">
        <v>343.39</v>
      </c>
      <c r="U7" s="37">
        <v>4452.78</v>
      </c>
      <c r="V7" s="37">
        <v>1594</v>
      </c>
      <c r="W7" s="37">
        <v>0.54</v>
      </c>
      <c r="X7" s="37">
        <v>2951.85</v>
      </c>
      <c r="Y7" s="37">
        <v>52.65</v>
      </c>
      <c r="Z7" s="37">
        <v>50.88</v>
      </c>
      <c r="AA7" s="37">
        <v>49.4</v>
      </c>
      <c r="AB7" s="37">
        <v>48.08</v>
      </c>
      <c r="AC7" s="37">
        <v>46.26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29.59</v>
      </c>
      <c r="BR7" s="37">
        <v>31.04</v>
      </c>
      <c r="BS7" s="37">
        <v>31.41</v>
      </c>
      <c r="BT7" s="37">
        <v>30.86</v>
      </c>
      <c r="BU7" s="37">
        <v>30.66</v>
      </c>
      <c r="BV7" s="37">
        <v>50.9</v>
      </c>
      <c r="BW7" s="37">
        <v>50.82</v>
      </c>
      <c r="BX7" s="37">
        <v>52.19</v>
      </c>
      <c r="BY7" s="37">
        <v>55.32</v>
      </c>
      <c r="BZ7" s="37">
        <v>59.8</v>
      </c>
      <c r="CA7" s="37">
        <v>60.64</v>
      </c>
      <c r="CB7" s="37">
        <v>477.02</v>
      </c>
      <c r="CC7" s="37">
        <v>461.78</v>
      </c>
      <c r="CD7" s="37">
        <v>470.73</v>
      </c>
      <c r="CE7" s="37">
        <v>471.16</v>
      </c>
      <c r="CF7" s="37">
        <v>482.01</v>
      </c>
      <c r="CG7" s="37">
        <v>293.27</v>
      </c>
      <c r="CH7" s="37">
        <v>300.52</v>
      </c>
      <c r="CI7" s="37">
        <v>296.14</v>
      </c>
      <c r="CJ7" s="37">
        <v>283.17</v>
      </c>
      <c r="CK7" s="37">
        <v>263.76</v>
      </c>
      <c r="CL7" s="37">
        <v>255.52</v>
      </c>
      <c r="CM7" s="37">
        <v>60.61</v>
      </c>
      <c r="CN7" s="37">
        <v>58.62</v>
      </c>
      <c r="CO7" s="37">
        <v>64.34</v>
      </c>
      <c r="CP7" s="37">
        <v>70.86</v>
      </c>
      <c r="CQ7" s="37">
        <v>52.45</v>
      </c>
      <c r="CR7" s="37">
        <v>53.78</v>
      </c>
      <c r="CS7" s="37">
        <v>53.24</v>
      </c>
      <c r="CT7" s="37">
        <v>52.31</v>
      </c>
      <c r="CU7" s="37">
        <v>60.65</v>
      </c>
      <c r="CV7" s="37">
        <v>51.75</v>
      </c>
      <c r="CW7" s="37">
        <v>52.49</v>
      </c>
      <c r="CX7" s="37">
        <v>85.72</v>
      </c>
      <c r="CY7" s="37">
        <v>86.72</v>
      </c>
      <c r="CZ7" s="37">
        <v>88.14</v>
      </c>
      <c r="DA7" s="37">
        <v>88.22</v>
      </c>
      <c r="DB7" s="37">
        <v>89.21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2019-01-26T02:41:26Z</cp:lastPrinted>
  <dcterms:created xsi:type="dcterms:W3CDTF">2018-12-03T09:29:47Z</dcterms:created>
  <dcterms:modified xsi:type="dcterms:W3CDTF">2019-01-28T22:46:36Z</dcterms:modified>
  <cp:category/>
</cp:coreProperties>
</file>