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6福岡市\"/>
    </mc:Choice>
  </mc:AlternateContent>
  <workbookProtection workbookAlgorithmName="SHA-512" workbookHashValue="+xHRChryEmsNW72v+P6Bfit8AjewlpLYJXODuuF58JR260UveOHTBcWBj+Ea0Aqyya46gmH94gS5ZalsmvHW6g==" workbookSaltValue="O9opXzAIBrNB4J0gQG30xg==" workbookSpinCount="100000" lockStructure="1"/>
  <bookViews>
    <workbookView xWindow="0" yWindow="0" windowWidth="22968" windowHeight="9072"/>
  </bookViews>
  <sheets>
    <sheet name="法非適用_駐車場整備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LJ8" i="4" s="1"/>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DU8" i="4"/>
  <c r="CF8" i="4"/>
  <c r="AQ8" i="4"/>
  <c r="B8" i="4"/>
  <c r="B6" i="4"/>
  <c r="MA51" i="4" l="1"/>
  <c r="MI76" i="4"/>
  <c r="HJ51" i="4"/>
  <c r="MA30" i="4"/>
  <c r="CS30" i="4"/>
  <c r="IT76" i="4"/>
  <c r="CS51" i="4"/>
  <c r="HJ30" i="4"/>
  <c r="BZ76" i="4"/>
  <c r="C11" i="5"/>
  <c r="D11" i="5"/>
  <c r="E11" i="5"/>
  <c r="B11" i="5"/>
  <c r="BK76" i="4" l="1"/>
  <c r="LH51" i="4"/>
  <c r="GQ30" i="4"/>
  <c r="LT76" i="4"/>
  <c r="GQ51" i="4"/>
  <c r="LH30" i="4"/>
  <c r="IE76" i="4"/>
  <c r="BZ51" i="4"/>
  <c r="BZ30" i="4"/>
  <c r="BG51" i="4"/>
  <c r="FX30" i="4"/>
  <c r="BG30" i="4"/>
  <c r="LE76" i="4"/>
  <c r="FX51" i="4"/>
  <c r="KO30" i="4"/>
  <c r="AV76" i="4"/>
  <c r="KO51" i="4"/>
  <c r="HP76" i="4"/>
  <c r="HA76" i="4"/>
  <c r="AN51" i="4"/>
  <c r="FE30" i="4"/>
  <c r="FE51" i="4"/>
  <c r="AN30" i="4"/>
  <c r="AG76" i="4"/>
  <c r="JV51" i="4"/>
  <c r="KP76" i="4"/>
  <c r="JV30" i="4"/>
  <c r="KA76" i="4"/>
  <c r="EL51" i="4"/>
  <c r="JC30" i="4"/>
  <c r="R76" i="4"/>
  <c r="GL76" i="4"/>
  <c r="U51" i="4"/>
  <c r="EL30" i="4"/>
  <c r="U30" i="4"/>
  <c r="JC51" i="4"/>
</calcChain>
</file>

<file path=xl/sharedStrings.xml><?xml version="1.0" encoding="utf-8"?>
<sst xmlns="http://schemas.openxmlformats.org/spreadsheetml/2006/main" count="308" uniqueCount="147">
  <si>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</si>
  <si>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</si>
  <si>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</si>
  <si>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</si>
  <si>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</si>
  <si>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</si>
  <si>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</si>
  <si>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</si>
  <si>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</si>
  <si>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</si>
  <si>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</si>
  <si>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</si>
  <si>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</si>
  <si>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</si>
  <si>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</si>
  <si>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</si>
  <si>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</si>
  <si>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</si>
  <si>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</si>
  <si>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</si>
  <si>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</si>
  <si>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</si>
  <si>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</si>
  <si>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</si>
  <si>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</si>
  <si>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</si>
  <si>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</si>
  <si>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</si>
  <si>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</si>
  <si>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</si>
  <si>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</si>
  <si>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</si>
  <si>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</si>
  <si>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</si>
  <si>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</si>
  <si>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</si>
  <si>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</si>
  <si>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</si>
  <si>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</si>
  <si>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</si>
  <si>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</si>
  <si>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</si>
  <si>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</si>
  <si>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</si>
  <si>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</si>
  <si>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</si>
  <si>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</si>
  <si>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</si>
  <si>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</si>
  <si>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</si>
  <si>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</si>
  <si>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</si>
  <si>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</si>
  <si>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</si>
  <si>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</si>
  <si>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</si>
  <si>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</si>
  <si>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</si>
  <si>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</si>
  <si>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</si>
  <si>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</si>
  <si>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</si>
  <si>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</si>
  <si>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</si>
  <si>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</si>
  <si>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</si>
  <si>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</si>
  <si>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</si>
  <si>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</si>
  <si>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</si>
  <si>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</si>
  <si>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</si>
  <si>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</si>
  <si>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</si>
  <si>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</si>
  <si>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</si>
  <si>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</si>
  <si>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</si>
  <si>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</si>
  <si>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</si>
  <si>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</si>
  <si>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</si>
  <si>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</si>
  <si>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</si>
  <si>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</si>
  <si>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</si>
  <si>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</si>
  <si>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</si>
  <si>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</si>
  <si>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</si>
  <si>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</si>
  <si>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</si>
  <si>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</si>
  <si>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</si>
  <si>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</si>
  <si>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</si>
  <si>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</si>
  <si>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</si>
  <si>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</si>
  <si>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</si>
  <si>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</si>
  <si>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</si>
  <si>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</si>
  <si>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</si>
  <si>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</si>
  <si>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</si>
  <si>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</si>
  <si>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</si>
  <si>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</si>
  <si>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</si>
  <si>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</si>
  <si>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</si>
  <si>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</si>
  <si>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</si>
  <si>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</si>
  <si>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</si>
  <si>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当該値(N-1)</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</si>
  <si>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</si>
  <si>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</si>
  <si>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</si>
  <si>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</si>
  <si>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</si>
  <si>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</si>
  <si>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</si>
  <si>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</si>
  <si>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</si>
  <si>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天神中央公園駐車場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</si>
  <si>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</si>
  <si>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</si>
  <si>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</si>
  <si>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</si>
  <si>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</si>
  <si>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</si>
  <si>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</si>
  <si>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</si>
  <si>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</si>
  <si>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</si>
  <si>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</si>
  <si>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</si>
  <si>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</si>
  <si>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</si>
  <si>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</si>
  <si>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</si>
  <si>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今後10年間の設備投資見込額に関しては，改修計画を策定することとしている。</t>
    <rPh sb="1" eb="3">
      <t>コンゴ</t>
    </rPh>
    <rPh sb="5" eb="7">
      <t>ネンカン</t>
    </rPh>
    <rPh sb="8" eb="10">
      <t>セツビ</t>
    </rPh>
    <rPh sb="10" eb="12">
      <t>トウシ</t>
    </rPh>
    <rPh sb="12" eb="14">
      <t>ミコミ</t>
    </rPh>
    <rPh sb="14" eb="15">
      <t>ガク</t>
    </rPh>
    <rPh sb="16" eb="17">
      <t>カン</t>
    </rPh>
    <rPh sb="21" eb="23">
      <t>カイシュウ</t>
    </rPh>
    <rPh sb="23" eb="25">
      <t>ケイカク</t>
    </rPh>
    <rPh sb="26" eb="28">
      <t>サクテイ</t>
    </rPh>
    <phoneticPr fontId="5"/>
  </si>
  <si>
    <t>　「稼働率」は類似施設の平均値を上回っており，今後も施設の利用促進を図っていく。</t>
    <rPh sb="2" eb="4">
      <t>カドウ</t>
    </rPh>
    <rPh sb="4" eb="5">
      <t>リツ</t>
    </rPh>
    <rPh sb="7" eb="9">
      <t>ルイジ</t>
    </rPh>
    <rPh sb="9" eb="11">
      <t>シセツ</t>
    </rPh>
    <rPh sb="12" eb="15">
      <t>ヘイキンチ</t>
    </rPh>
    <rPh sb="16" eb="18">
      <t>ウワマワ</t>
    </rPh>
    <rPh sb="23" eb="25">
      <t>コンゴ</t>
    </rPh>
    <rPh sb="26" eb="28">
      <t>シセツ</t>
    </rPh>
    <rPh sb="29" eb="31">
      <t>リヨウ</t>
    </rPh>
    <rPh sb="31" eb="33">
      <t>ソクシン</t>
    </rPh>
    <rPh sb="34" eb="35">
      <t>ハカ</t>
    </rPh>
    <phoneticPr fontId="5"/>
  </si>
  <si>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5"/>
  </si>
  <si>
    <t>　「売上高ＧＯＰ比率」「ＥＢＩＴＤＡ」とも類似施設平均値を上回っており，収益性は高い。平成29年度から指定管理者制度を導入したことにより，効率的な施設運営が可能になり，「収益的収支比率」は類似施設平均値を上回ることとなった。</t>
    <rPh sb="2" eb="4">
      <t>ウリアゲ</t>
    </rPh>
    <rPh sb="4" eb="5">
      <t>ダカ</t>
    </rPh>
    <rPh sb="8" eb="10">
      <t>ヒリツ</t>
    </rPh>
    <rPh sb="21" eb="23">
      <t>ルイジ</t>
    </rPh>
    <rPh sb="23" eb="25">
      <t>シセツ</t>
    </rPh>
    <rPh sb="25" eb="28">
      <t>ヘイキンチ</t>
    </rPh>
    <rPh sb="29" eb="31">
      <t>ウワマワ</t>
    </rPh>
    <rPh sb="36" eb="39">
      <t>シュウエキセイ</t>
    </rPh>
    <rPh sb="40" eb="41">
      <t>タカ</t>
    </rPh>
    <rPh sb="43" eb="45">
      <t>ヘイセイ</t>
    </rPh>
    <rPh sb="47" eb="49">
      <t>ネンド</t>
    </rPh>
    <rPh sb="51" eb="53">
      <t>シテイ</t>
    </rPh>
    <rPh sb="53" eb="56">
      <t>カンリシャ</t>
    </rPh>
    <rPh sb="56" eb="58">
      <t>セイド</t>
    </rPh>
    <rPh sb="59" eb="61">
      <t>ドウニュウ</t>
    </rPh>
    <rPh sb="69" eb="72">
      <t>コウリツテキ</t>
    </rPh>
    <rPh sb="73" eb="75">
      <t>シセツ</t>
    </rPh>
    <rPh sb="75" eb="77">
      <t>ウンエイ</t>
    </rPh>
    <rPh sb="78" eb="80">
      <t>カノウ</t>
    </rPh>
    <rPh sb="85" eb="87">
      <t>シュウエキ</t>
    </rPh>
    <rPh sb="87" eb="88">
      <t>テキ</t>
    </rPh>
    <rPh sb="88" eb="90">
      <t>シュウシ</t>
    </rPh>
    <rPh sb="90" eb="92">
      <t>ヒリツ</t>
    </rPh>
    <rPh sb="94" eb="96">
      <t>ルイジ</t>
    </rPh>
    <rPh sb="96" eb="98">
      <t>シセツ</t>
    </rPh>
    <rPh sb="98" eb="101">
      <t>ヘイキンチ</t>
    </rPh>
    <rPh sb="102" eb="10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</si>
</sst>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177</c:v>
                </c:pt>
                <c:pt idx="4">
                  <c:v>210.1</c:v>
                </c:pt>
              </c:numCache>
            </c:numRef>
          </c:val>
          <c:extLst xmlns:c16r2="http://schemas.microsoft.com/office/drawing/2015/06/chart">
            <c:ext xmlns:c16="http://schemas.microsoft.com/office/drawing/2014/chart" uri="{C3380CC4-5D6E-409C-BE32-E72D297353CC}">
              <c16:uniqueId val="{00000000-D022-449D-8142-B44387517B9A}"/>
            </c:ext>
          </c:extLst>
        </c:ser>
        <c:dLbls>
          <c:showLegendKey val="0"/>
          <c:showVal val="0"/>
          <c:showCatName val="0"/>
          <c:showSerName val="0"/>
          <c:showPercent val="0"/>
          <c:showBubbleSize val="0"/>
        </c:dLbls>
        <c:gapWidth val="150"/>
        <c:axId val="458719048"/>
        <c:axId val="45871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D022-449D-8142-B44387517B9A}"/>
            </c:ext>
          </c:extLst>
        </c:ser>
        <c:dLbls>
          <c:showLegendKey val="0"/>
          <c:showVal val="0"/>
          <c:showCatName val="0"/>
          <c:showSerName val="0"/>
          <c:showPercent val="0"/>
          <c:showBubbleSize val="0"/>
        </c:dLbls>
        <c:marker val="1"/>
        <c:smooth val="0"/>
        <c:axId val="458719048"/>
        <c:axId val="458719440"/>
      </c:lineChart>
      <c:dateAx>
        <c:axId val="458719048"/>
        <c:scaling>
          <c:orientation val="minMax"/>
        </c:scaling>
        <c:delete val="1"/>
        <c:axPos val="b"/>
        <c:numFmt formatCode="ge" sourceLinked="1"/>
        <c:majorTickMark val="none"/>
        <c:minorTickMark val="none"/>
        <c:tickLblPos val="none"/>
        <c:crossAx val="458719440"/>
        <c:crosses val="autoZero"/>
        <c:auto val="1"/>
        <c:lblOffset val="100"/>
        <c:baseTimeUnit val="years"/>
      </c:dateAx>
      <c:valAx>
        <c:axId val="45871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1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52C5-4371-B7EC-4B4C74326C96}"/>
            </c:ext>
          </c:extLst>
        </c:ser>
        <c:dLbls>
          <c:showLegendKey val="0"/>
          <c:showVal val="0"/>
          <c:showCatName val="0"/>
          <c:showSerName val="0"/>
          <c:showPercent val="0"/>
          <c:showBubbleSize val="0"/>
        </c:dLbls>
        <c:gapWidth val="150"/>
        <c:axId val="460986720"/>
        <c:axId val="4609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52C5-4371-B7EC-4B4C74326C96}"/>
            </c:ext>
          </c:extLst>
        </c:ser>
        <c:dLbls>
          <c:showLegendKey val="0"/>
          <c:showVal val="0"/>
          <c:showCatName val="0"/>
          <c:showSerName val="0"/>
          <c:showPercent val="0"/>
          <c:showBubbleSize val="0"/>
        </c:dLbls>
        <c:marker val="1"/>
        <c:smooth val="0"/>
        <c:axId val="460986720"/>
        <c:axId val="460987112"/>
      </c:lineChart>
      <c:dateAx>
        <c:axId val="460986720"/>
        <c:scaling>
          <c:orientation val="minMax"/>
        </c:scaling>
        <c:delete val="1"/>
        <c:axPos val="b"/>
        <c:numFmt formatCode="ge" sourceLinked="1"/>
        <c:majorTickMark val="none"/>
        <c:minorTickMark val="none"/>
        <c:tickLblPos val="none"/>
        <c:crossAx val="460987112"/>
        <c:crosses val="autoZero"/>
        <c:auto val="1"/>
        <c:lblOffset val="100"/>
        <c:baseTimeUnit val="years"/>
      </c:dateAx>
      <c:valAx>
        <c:axId val="46098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98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9D5-450B-8E96-06D0357526B9}"/>
            </c:ext>
          </c:extLst>
        </c:ser>
        <c:dLbls>
          <c:showLegendKey val="0"/>
          <c:showVal val="0"/>
          <c:showCatName val="0"/>
          <c:showSerName val="0"/>
          <c:showPercent val="0"/>
          <c:showBubbleSize val="0"/>
        </c:dLbls>
        <c:gapWidth val="150"/>
        <c:axId val="460987896"/>
        <c:axId val="4609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9D5-450B-8E96-06D0357526B9}"/>
            </c:ext>
          </c:extLst>
        </c:ser>
        <c:dLbls>
          <c:showLegendKey val="0"/>
          <c:showVal val="0"/>
          <c:showCatName val="0"/>
          <c:showSerName val="0"/>
          <c:showPercent val="0"/>
          <c:showBubbleSize val="0"/>
        </c:dLbls>
        <c:marker val="1"/>
        <c:smooth val="0"/>
        <c:axId val="460987896"/>
        <c:axId val="460988288"/>
      </c:lineChart>
      <c:dateAx>
        <c:axId val="460987896"/>
        <c:scaling>
          <c:orientation val="minMax"/>
        </c:scaling>
        <c:delete val="1"/>
        <c:axPos val="b"/>
        <c:numFmt formatCode="ge" sourceLinked="1"/>
        <c:majorTickMark val="none"/>
        <c:minorTickMark val="none"/>
        <c:tickLblPos val="none"/>
        <c:crossAx val="460988288"/>
        <c:crosses val="autoZero"/>
        <c:auto val="1"/>
        <c:lblOffset val="100"/>
        <c:baseTimeUnit val="years"/>
      </c:dateAx>
      <c:valAx>
        <c:axId val="46098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98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888-419A-99B4-428F5306FEE3}"/>
            </c:ext>
          </c:extLst>
        </c:ser>
        <c:dLbls>
          <c:showLegendKey val="0"/>
          <c:showVal val="0"/>
          <c:showCatName val="0"/>
          <c:showSerName val="0"/>
          <c:showPercent val="0"/>
          <c:showBubbleSize val="0"/>
        </c:dLbls>
        <c:gapWidth val="150"/>
        <c:axId val="461373352"/>
        <c:axId val="46137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888-419A-99B4-428F5306FEE3}"/>
            </c:ext>
          </c:extLst>
        </c:ser>
        <c:dLbls>
          <c:showLegendKey val="0"/>
          <c:showVal val="0"/>
          <c:showCatName val="0"/>
          <c:showSerName val="0"/>
          <c:showPercent val="0"/>
          <c:showBubbleSize val="0"/>
        </c:dLbls>
        <c:marker val="1"/>
        <c:smooth val="0"/>
        <c:axId val="461373352"/>
        <c:axId val="461373744"/>
      </c:lineChart>
      <c:dateAx>
        <c:axId val="461373352"/>
        <c:scaling>
          <c:orientation val="minMax"/>
        </c:scaling>
        <c:delete val="1"/>
        <c:axPos val="b"/>
        <c:numFmt formatCode="ge" sourceLinked="1"/>
        <c:majorTickMark val="none"/>
        <c:minorTickMark val="none"/>
        <c:tickLblPos val="none"/>
        <c:crossAx val="461373744"/>
        <c:crosses val="autoZero"/>
        <c:auto val="1"/>
        <c:lblOffset val="100"/>
        <c:baseTimeUnit val="years"/>
      </c:dateAx>
      <c:valAx>
        <c:axId val="46137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7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A02F-4EFE-9586-3AC6BD027717}"/>
            </c:ext>
          </c:extLst>
        </c:ser>
        <c:dLbls>
          <c:showLegendKey val="0"/>
          <c:showVal val="0"/>
          <c:showCatName val="0"/>
          <c:showSerName val="0"/>
          <c:showPercent val="0"/>
          <c:showBubbleSize val="0"/>
        </c:dLbls>
        <c:gapWidth val="150"/>
        <c:axId val="461374528"/>
        <c:axId val="46137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A02F-4EFE-9586-3AC6BD027717}"/>
            </c:ext>
          </c:extLst>
        </c:ser>
        <c:dLbls>
          <c:showLegendKey val="0"/>
          <c:showVal val="0"/>
          <c:showCatName val="0"/>
          <c:showSerName val="0"/>
          <c:showPercent val="0"/>
          <c:showBubbleSize val="0"/>
        </c:dLbls>
        <c:marker val="1"/>
        <c:smooth val="0"/>
        <c:axId val="461374528"/>
        <c:axId val="461374920"/>
      </c:lineChart>
      <c:dateAx>
        <c:axId val="461374528"/>
        <c:scaling>
          <c:orientation val="minMax"/>
        </c:scaling>
        <c:delete val="1"/>
        <c:axPos val="b"/>
        <c:numFmt formatCode="ge" sourceLinked="1"/>
        <c:majorTickMark val="none"/>
        <c:minorTickMark val="none"/>
        <c:tickLblPos val="none"/>
        <c:crossAx val="461374920"/>
        <c:crosses val="autoZero"/>
        <c:auto val="1"/>
        <c:lblOffset val="100"/>
        <c:baseTimeUnit val="years"/>
      </c:dateAx>
      <c:valAx>
        <c:axId val="46137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B2DB-4030-9F2A-D46296FEE06E}"/>
            </c:ext>
          </c:extLst>
        </c:ser>
        <c:dLbls>
          <c:showLegendKey val="0"/>
          <c:showVal val="0"/>
          <c:showCatName val="0"/>
          <c:showSerName val="0"/>
          <c:showPercent val="0"/>
          <c:showBubbleSize val="0"/>
        </c:dLbls>
        <c:gapWidth val="150"/>
        <c:axId val="461375704"/>
        <c:axId val="4613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B2DB-4030-9F2A-D46296FEE06E}"/>
            </c:ext>
          </c:extLst>
        </c:ser>
        <c:dLbls>
          <c:showLegendKey val="0"/>
          <c:showVal val="0"/>
          <c:showCatName val="0"/>
          <c:showSerName val="0"/>
          <c:showPercent val="0"/>
          <c:showBubbleSize val="0"/>
        </c:dLbls>
        <c:marker val="1"/>
        <c:smooth val="0"/>
        <c:axId val="461375704"/>
        <c:axId val="461376096"/>
      </c:lineChart>
      <c:dateAx>
        <c:axId val="461375704"/>
        <c:scaling>
          <c:orientation val="minMax"/>
        </c:scaling>
        <c:delete val="1"/>
        <c:axPos val="b"/>
        <c:numFmt formatCode="ge" sourceLinked="1"/>
        <c:majorTickMark val="none"/>
        <c:minorTickMark val="none"/>
        <c:tickLblPos val="none"/>
        <c:crossAx val="461376096"/>
        <c:crosses val="autoZero"/>
        <c:auto val="1"/>
        <c:lblOffset val="100"/>
        <c:baseTimeUnit val="years"/>
      </c:dateAx>
      <c:valAx>
        <c:axId val="46137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37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302.39999999999998</c:v>
                </c:pt>
                <c:pt idx="4">
                  <c:v>325.10000000000002</c:v>
                </c:pt>
              </c:numCache>
            </c:numRef>
          </c:val>
          <c:extLst xmlns:c16r2="http://schemas.microsoft.com/office/drawing/2015/06/chart">
            <c:ext xmlns:c16="http://schemas.microsoft.com/office/drawing/2014/chart" uri="{C3380CC4-5D6E-409C-BE32-E72D297353CC}">
              <c16:uniqueId val="{00000000-DBEA-4008-9C34-F5CDC7E400FE}"/>
            </c:ext>
          </c:extLst>
        </c:ser>
        <c:dLbls>
          <c:showLegendKey val="0"/>
          <c:showVal val="0"/>
          <c:showCatName val="0"/>
          <c:showSerName val="0"/>
          <c:showPercent val="0"/>
          <c:showBubbleSize val="0"/>
        </c:dLbls>
        <c:gapWidth val="150"/>
        <c:axId val="461376880"/>
        <c:axId val="46099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DBEA-4008-9C34-F5CDC7E400FE}"/>
            </c:ext>
          </c:extLst>
        </c:ser>
        <c:dLbls>
          <c:showLegendKey val="0"/>
          <c:showVal val="0"/>
          <c:showCatName val="0"/>
          <c:showSerName val="0"/>
          <c:showPercent val="0"/>
          <c:showBubbleSize val="0"/>
        </c:dLbls>
        <c:marker val="1"/>
        <c:smooth val="0"/>
        <c:axId val="461376880"/>
        <c:axId val="460990248"/>
      </c:lineChart>
      <c:dateAx>
        <c:axId val="461376880"/>
        <c:scaling>
          <c:orientation val="minMax"/>
        </c:scaling>
        <c:delete val="1"/>
        <c:axPos val="b"/>
        <c:numFmt formatCode="ge" sourceLinked="1"/>
        <c:majorTickMark val="none"/>
        <c:minorTickMark val="none"/>
        <c:tickLblPos val="none"/>
        <c:crossAx val="460990248"/>
        <c:crosses val="autoZero"/>
        <c:auto val="1"/>
        <c:lblOffset val="100"/>
        <c:baseTimeUnit val="years"/>
      </c:dateAx>
      <c:valAx>
        <c:axId val="46099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7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43.5</c:v>
                </c:pt>
                <c:pt idx="4">
                  <c:v>57.8</c:v>
                </c:pt>
              </c:numCache>
            </c:numRef>
          </c:val>
          <c:extLst xmlns:c16r2="http://schemas.microsoft.com/office/drawing/2015/06/chart">
            <c:ext xmlns:c16="http://schemas.microsoft.com/office/drawing/2014/chart" uri="{C3380CC4-5D6E-409C-BE32-E72D297353CC}">
              <c16:uniqueId val="{00000000-386D-4984-BA44-C03891F8A580}"/>
            </c:ext>
          </c:extLst>
        </c:ser>
        <c:dLbls>
          <c:showLegendKey val="0"/>
          <c:showVal val="0"/>
          <c:showCatName val="0"/>
          <c:showSerName val="0"/>
          <c:showPercent val="0"/>
          <c:showBubbleSize val="0"/>
        </c:dLbls>
        <c:gapWidth val="150"/>
        <c:axId val="460989464"/>
        <c:axId val="46098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386D-4984-BA44-C03891F8A580}"/>
            </c:ext>
          </c:extLst>
        </c:ser>
        <c:dLbls>
          <c:showLegendKey val="0"/>
          <c:showVal val="0"/>
          <c:showCatName val="0"/>
          <c:showSerName val="0"/>
          <c:showPercent val="0"/>
          <c:showBubbleSize val="0"/>
        </c:dLbls>
        <c:marker val="1"/>
        <c:smooth val="0"/>
        <c:axId val="460989464"/>
        <c:axId val="460989072"/>
      </c:lineChart>
      <c:dateAx>
        <c:axId val="460989464"/>
        <c:scaling>
          <c:orientation val="minMax"/>
        </c:scaling>
        <c:delete val="1"/>
        <c:axPos val="b"/>
        <c:numFmt formatCode="ge" sourceLinked="1"/>
        <c:majorTickMark val="none"/>
        <c:minorTickMark val="none"/>
        <c:tickLblPos val="none"/>
        <c:crossAx val="460989072"/>
        <c:crosses val="autoZero"/>
        <c:auto val="1"/>
        <c:lblOffset val="100"/>
        <c:baseTimeUnit val="years"/>
      </c:dateAx>
      <c:valAx>
        <c:axId val="46098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98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94133</c:v>
                </c:pt>
                <c:pt idx="4">
                  <c:v>115194</c:v>
                </c:pt>
              </c:numCache>
            </c:numRef>
          </c:val>
          <c:extLst xmlns:c16r2="http://schemas.microsoft.com/office/drawing/2015/06/chart">
            <c:ext xmlns:c16="http://schemas.microsoft.com/office/drawing/2014/chart" uri="{C3380CC4-5D6E-409C-BE32-E72D297353CC}">
              <c16:uniqueId val="{00000000-65A5-46BD-A9C2-F5D8D0C0FEBD}"/>
            </c:ext>
          </c:extLst>
        </c:ser>
        <c:dLbls>
          <c:showLegendKey val="0"/>
          <c:showVal val="0"/>
          <c:showCatName val="0"/>
          <c:showSerName val="0"/>
          <c:showPercent val="0"/>
          <c:showBubbleSize val="0"/>
        </c:dLbls>
        <c:gapWidth val="150"/>
        <c:axId val="461169368"/>
        <c:axId val="4611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65A5-46BD-A9C2-F5D8D0C0FEBD}"/>
            </c:ext>
          </c:extLst>
        </c:ser>
        <c:dLbls>
          <c:showLegendKey val="0"/>
          <c:showVal val="0"/>
          <c:showCatName val="0"/>
          <c:showSerName val="0"/>
          <c:showPercent val="0"/>
          <c:showBubbleSize val="0"/>
        </c:dLbls>
        <c:marker val="1"/>
        <c:smooth val="0"/>
        <c:axId val="461169368"/>
        <c:axId val="461169760"/>
      </c:lineChart>
      <c:dateAx>
        <c:axId val="461169368"/>
        <c:scaling>
          <c:orientation val="minMax"/>
        </c:scaling>
        <c:delete val="1"/>
        <c:axPos val="b"/>
        <c:numFmt formatCode="ge" sourceLinked="1"/>
        <c:majorTickMark val="none"/>
        <c:minorTickMark val="none"/>
        <c:tickLblPos val="none"/>
        <c:crossAx val="461169760"/>
        <c:crosses val="autoZero"/>
        <c:auto val="1"/>
        <c:lblOffset val="100"/>
        <c:baseTimeUnit val="years"/>
      </c:dateAx>
      <c:valAx>
        <c:axId val="46116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16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福岡県福岡市　天神中央公園駐車場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11991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251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380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146</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177</v>
      </c>
      <c r="CA31" s="110"/>
      <c r="CB31" s="110"/>
      <c r="CC31" s="110"/>
      <c r="CD31" s="110"/>
      <c r="CE31" s="110"/>
      <c r="CF31" s="110"/>
      <c r="CG31" s="110"/>
      <c r="CH31" s="110"/>
      <c r="CI31" s="110"/>
      <c r="CJ31" s="110"/>
      <c r="CK31" s="110"/>
      <c r="CL31" s="110"/>
      <c r="CM31" s="110"/>
      <c r="CN31" s="110"/>
      <c r="CO31" s="110"/>
      <c r="CP31" s="110"/>
      <c r="CQ31" s="110"/>
      <c r="CR31" s="110"/>
      <c r="CS31" s="110">
        <f>データ!AC7</f>
        <v>210.1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302.39999999999998</v>
      </c>
      <c r="LI31" s="81"/>
      <c r="LJ31" s="81"/>
      <c r="LK31" s="81"/>
      <c r="LL31" s="81"/>
      <c r="LM31" s="81"/>
      <c r="LN31" s="81"/>
      <c r="LO31" s="81"/>
      <c r="LP31" s="81"/>
      <c r="LQ31" s="81"/>
      <c r="LR31" s="81"/>
      <c r="LS31" s="81"/>
      <c r="LT31" s="81"/>
      <c r="LU31" s="81"/>
      <c r="LV31" s="81"/>
      <c r="LW31" s="81"/>
      <c r="LX31" s="81"/>
      <c r="LY31" s="81"/>
      <c r="LZ31" s="82"/>
      <c r="MA31" s="80">
        <f>データ!DO7</f>
        <v>325.10000000000002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43.5</v>
      </c>
      <c r="GR52" s="110"/>
      <c r="GS52" s="110"/>
      <c r="GT52" s="110"/>
      <c r="GU52" s="110"/>
      <c r="GV52" s="110"/>
      <c r="GW52" s="110"/>
      <c r="GX52" s="110"/>
      <c r="GY52" s="110"/>
      <c r="GZ52" s="110"/>
      <c r="HA52" s="110"/>
      <c r="HB52" s="110"/>
      <c r="HC52" s="110"/>
      <c r="HD52" s="110"/>
      <c r="HE52" s="110"/>
      <c r="HF52" s="110"/>
      <c r="HG52" s="110"/>
      <c r="HH52" s="110"/>
      <c r="HI52" s="110"/>
      <c r="HJ52" s="110">
        <f>データ!BJ7</f>
        <v>57.8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f>データ!BT7</f>
        <v>94133</v>
      </c>
      <c r="LI52" s="109"/>
      <c r="LJ52" s="109"/>
      <c r="LK52" s="109"/>
      <c r="LL52" s="109"/>
      <c r="LM52" s="109"/>
      <c r="LN52" s="109"/>
      <c r="LO52" s="109"/>
      <c r="LP52" s="109"/>
      <c r="LQ52" s="109"/>
      <c r="LR52" s="109"/>
      <c r="LS52" s="109"/>
      <c r="LT52" s="109"/>
      <c r="LU52" s="109"/>
      <c r="LV52" s="109"/>
      <c r="LW52" s="109"/>
      <c r="LX52" s="109"/>
      <c r="LY52" s="109"/>
      <c r="LZ52" s="109"/>
      <c r="MA52" s="109">
        <f>データ!BU7</f>
        <v>115194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7850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336300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D086CyajvbKum7e1ebblz8gy6G7i52PQ03AbsE0wiwEKysA+Tn+CA5xdX+O13JX9sVN5KW5JJF9ExTkluDBfA==" saltValue="GRdAqaU3X4IlL1Zy9ogjX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5" sqref="A15"/>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109</v>
      </c>
      <c r="AV5" s="59" t="s">
        <v>113</v>
      </c>
      <c r="AW5" s="59" t="s">
        <v>111</v>
      </c>
      <c r="AX5" s="59" t="s">
        <v>114</v>
      </c>
      <c r="AY5" s="59" t="s">
        <v>115</v>
      </c>
      <c r="AZ5" s="59" t="s">
        <v>103</v>
      </c>
      <c r="BA5" s="59" t="s">
        <v>104</v>
      </c>
      <c r="BB5" s="59" t="s">
        <v>105</v>
      </c>
      <c r="BC5" s="59" t="s">
        <v>106</v>
      </c>
      <c r="BD5" s="59" t="s">
        <v>107</v>
      </c>
      <c r="BE5" s="59" t="s">
        <v>108</v>
      </c>
      <c r="BF5" s="59" t="s">
        <v>109</v>
      </c>
      <c r="BG5" s="59" t="s">
        <v>110</v>
      </c>
      <c r="BH5" s="59" t="s">
        <v>111</v>
      </c>
      <c r="BI5" s="59" t="s">
        <v>116</v>
      </c>
      <c r="BJ5" s="59" t="s">
        <v>102</v>
      </c>
      <c r="BK5" s="59" t="s">
        <v>103</v>
      </c>
      <c r="BL5" s="59" t="s">
        <v>104</v>
      </c>
      <c r="BM5" s="59" t="s">
        <v>105</v>
      </c>
      <c r="BN5" s="59" t="s">
        <v>106</v>
      </c>
      <c r="BO5" s="59" t="s">
        <v>107</v>
      </c>
      <c r="BP5" s="59" t="s">
        <v>108</v>
      </c>
      <c r="BQ5" s="59" t="s">
        <v>109</v>
      </c>
      <c r="BR5" s="59" t="s">
        <v>110</v>
      </c>
      <c r="BS5" s="59" t="s">
        <v>100</v>
      </c>
      <c r="BT5" s="59" t="s">
        <v>112</v>
      </c>
      <c r="BU5" s="59" t="s">
        <v>102</v>
      </c>
      <c r="BV5" s="59" t="s">
        <v>103</v>
      </c>
      <c r="BW5" s="59" t="s">
        <v>104</v>
      </c>
      <c r="BX5" s="59" t="s">
        <v>105</v>
      </c>
      <c r="BY5" s="59" t="s">
        <v>106</v>
      </c>
      <c r="BZ5" s="59" t="s">
        <v>107</v>
      </c>
      <c r="CA5" s="59" t="s">
        <v>108</v>
      </c>
      <c r="CB5" s="59" t="s">
        <v>109</v>
      </c>
      <c r="CC5" s="59" t="s">
        <v>117</v>
      </c>
      <c r="CD5" s="59" t="s">
        <v>111</v>
      </c>
      <c r="CE5" s="59" t="s">
        <v>116</v>
      </c>
      <c r="CF5" s="59" t="s">
        <v>118</v>
      </c>
      <c r="CG5" s="59" t="s">
        <v>103</v>
      </c>
      <c r="CH5" s="59" t="s">
        <v>104</v>
      </c>
      <c r="CI5" s="59" t="s">
        <v>105</v>
      </c>
      <c r="CJ5" s="59" t="s">
        <v>106</v>
      </c>
      <c r="CK5" s="59" t="s">
        <v>107</v>
      </c>
      <c r="CL5" s="59" t="s">
        <v>108</v>
      </c>
      <c r="CM5" s="151"/>
      <c r="CN5" s="151"/>
      <c r="CO5" s="59" t="s">
        <v>109</v>
      </c>
      <c r="CP5" s="59" t="s">
        <v>110</v>
      </c>
      <c r="CQ5" s="59" t="s">
        <v>119</v>
      </c>
      <c r="CR5" s="59" t="s">
        <v>116</v>
      </c>
      <c r="CS5" s="59" t="s">
        <v>118</v>
      </c>
      <c r="CT5" s="59" t="s">
        <v>103</v>
      </c>
      <c r="CU5" s="59" t="s">
        <v>104</v>
      </c>
      <c r="CV5" s="59" t="s">
        <v>105</v>
      </c>
      <c r="CW5" s="59" t="s">
        <v>106</v>
      </c>
      <c r="CX5" s="59" t="s">
        <v>107</v>
      </c>
      <c r="CY5" s="59" t="s">
        <v>108</v>
      </c>
      <c r="CZ5" s="59" t="s">
        <v>109</v>
      </c>
      <c r="DA5" s="59" t="s">
        <v>110</v>
      </c>
      <c r="DB5" s="59" t="s">
        <v>120</v>
      </c>
      <c r="DC5" s="59" t="s">
        <v>116</v>
      </c>
      <c r="DD5" s="59" t="s">
        <v>102</v>
      </c>
      <c r="DE5" s="59" t="s">
        <v>103</v>
      </c>
      <c r="DF5" s="59" t="s">
        <v>104</v>
      </c>
      <c r="DG5" s="59" t="s">
        <v>105</v>
      </c>
      <c r="DH5" s="59" t="s">
        <v>106</v>
      </c>
      <c r="DI5" s="59" t="s">
        <v>107</v>
      </c>
      <c r="DJ5" s="59" t="s">
        <v>44</v>
      </c>
      <c r="DK5" s="59" t="s">
        <v>109</v>
      </c>
      <c r="DL5" s="59" t="s">
        <v>110</v>
      </c>
      <c r="DM5" s="59" t="s">
        <v>100</v>
      </c>
      <c r="DN5" s="59" t="s">
        <v>116</v>
      </c>
      <c r="DO5" s="59" t="s">
        <v>115</v>
      </c>
      <c r="DP5" s="59" t="s">
        <v>103</v>
      </c>
      <c r="DQ5" s="59" t="s">
        <v>104</v>
      </c>
      <c r="DR5" s="59" t="s">
        <v>105</v>
      </c>
      <c r="DS5" s="59" t="s">
        <v>106</v>
      </c>
      <c r="DT5" s="59" t="s">
        <v>107</v>
      </c>
      <c r="DU5" s="59" t="s">
        <v>108</v>
      </c>
    </row>
    <row r="6" spans="1:125" s="66" customFormat="1" x14ac:dyDescent="0.2">
      <c r="A6" s="49" t="s">
        <v>121</v>
      </c>
      <c r="B6" s="60">
        <f>B8</f>
        <v>2017</v>
      </c>
      <c r="C6" s="60">
        <f t="shared" ref="C6:X6" si="1">C8</f>
        <v>401307</v>
      </c>
      <c r="D6" s="60">
        <f t="shared" si="1"/>
        <v>47</v>
      </c>
      <c r="E6" s="60">
        <f t="shared" si="1"/>
        <v>14</v>
      </c>
      <c r="F6" s="60">
        <f t="shared" si="1"/>
        <v>0</v>
      </c>
      <c r="G6" s="60">
        <f t="shared" si="1"/>
        <v>5</v>
      </c>
      <c r="H6" s="60" t="str">
        <f>SUBSTITUTE(H8,"　","")</f>
        <v>福岡県福岡市</v>
      </c>
      <c r="I6" s="60" t="str">
        <f t="shared" si="1"/>
        <v>天神中央公園駐車場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32</v>
      </c>
      <c r="S6" s="62" t="str">
        <f t="shared" si="1"/>
        <v>商業施設</v>
      </c>
      <c r="T6" s="62" t="str">
        <f t="shared" si="1"/>
        <v>有</v>
      </c>
      <c r="U6" s="63">
        <f t="shared" si="1"/>
        <v>11991</v>
      </c>
      <c r="V6" s="63">
        <f t="shared" si="1"/>
        <v>251</v>
      </c>
      <c r="W6" s="63">
        <f t="shared" si="1"/>
        <v>380</v>
      </c>
      <c r="X6" s="62" t="str">
        <f t="shared" si="1"/>
        <v>代行制</v>
      </c>
      <c r="Y6" s="64" t="e">
        <f>IF(Y8="-",NA(),Y8)</f>
        <v>#N/A</v>
      </c>
      <c r="Z6" s="64" t="e">
        <f t="shared" ref="Z6:AH6" si="2">IF(Z8="-",NA(),Z8)</f>
        <v>#N/A</v>
      </c>
      <c r="AA6" s="64" t="e">
        <f t="shared" si="2"/>
        <v>#N/A</v>
      </c>
      <c r="AB6" s="64">
        <f t="shared" si="2"/>
        <v>177</v>
      </c>
      <c r="AC6" s="64">
        <f t="shared" si="2"/>
        <v>210.1</v>
      </c>
      <c r="AD6" s="64">
        <f t="shared" si="2"/>
        <v>104.2</v>
      </c>
      <c r="AE6" s="64">
        <f t="shared" si="2"/>
        <v>110.9</v>
      </c>
      <c r="AF6" s="64">
        <f t="shared" si="2"/>
        <v>113.4</v>
      </c>
      <c r="AG6" s="64">
        <f t="shared" si="2"/>
        <v>191.4</v>
      </c>
      <c r="AH6" s="64">
        <f t="shared" si="2"/>
        <v>141.30000000000001</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t="e">
        <f>IF(AU8="-",NA(),AU8)</f>
        <v>#N/A</v>
      </c>
      <c r="AV6" s="65" t="e">
        <f t="shared" ref="AV6:BD6" si="4">IF(AV8="-",NA(),AV8)</f>
        <v>#N/A</v>
      </c>
      <c r="AW6" s="65" t="e">
        <f t="shared" si="4"/>
        <v>#N/A</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t="e">
        <f>IF(BF8="-",NA(),BF8)</f>
        <v>#N/A</v>
      </c>
      <c r="BG6" s="64" t="e">
        <f t="shared" ref="BG6:BO6" si="5">IF(BG8="-",NA(),BG8)</f>
        <v>#N/A</v>
      </c>
      <c r="BH6" s="64" t="e">
        <f t="shared" si="5"/>
        <v>#N/A</v>
      </c>
      <c r="BI6" s="64">
        <f t="shared" si="5"/>
        <v>43.5</v>
      </c>
      <c r="BJ6" s="64">
        <f t="shared" si="5"/>
        <v>57.8</v>
      </c>
      <c r="BK6" s="64">
        <f t="shared" si="5"/>
        <v>18.3</v>
      </c>
      <c r="BL6" s="64">
        <f t="shared" si="5"/>
        <v>18.2</v>
      </c>
      <c r="BM6" s="64">
        <f t="shared" si="5"/>
        <v>17.5</v>
      </c>
      <c r="BN6" s="64">
        <f t="shared" si="5"/>
        <v>14.3</v>
      </c>
      <c r="BO6" s="64">
        <f t="shared" si="5"/>
        <v>11.8</v>
      </c>
      <c r="BP6" s="61" t="str">
        <f>IF(BP8="-","",IF(BP8="-","【-】","【"&amp;SUBSTITUTE(TEXT(BP8,"#,##0.0"),"-","△")&amp;"】"))</f>
        <v>【26.4】</v>
      </c>
      <c r="BQ6" s="65" t="e">
        <f>IF(BQ8="-",NA(),BQ8)</f>
        <v>#N/A</v>
      </c>
      <c r="BR6" s="65" t="e">
        <f t="shared" ref="BR6:BZ6" si="6">IF(BR8="-",NA(),BR8)</f>
        <v>#N/A</v>
      </c>
      <c r="BS6" s="65" t="e">
        <f t="shared" si="6"/>
        <v>#N/A</v>
      </c>
      <c r="BT6" s="65">
        <f t="shared" si="6"/>
        <v>94133</v>
      </c>
      <c r="BU6" s="65">
        <f t="shared" si="6"/>
        <v>115194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122</v>
      </c>
      <c r="CM6" s="63">
        <f t="shared" ref="CM6:CN6" si="7">CM8</f>
        <v>7850</v>
      </c>
      <c r="CN6" s="63">
        <f t="shared" si="7"/>
        <v>336300</v>
      </c>
      <c r="CO6" s="64"/>
      <c r="CP6" s="64"/>
      <c r="CQ6" s="64"/>
      <c r="CR6" s="64"/>
      <c r="CS6" s="64"/>
      <c r="CT6" s="64"/>
      <c r="CU6" s="64"/>
      <c r="CV6" s="64"/>
      <c r="CW6" s="64"/>
      <c r="CX6" s="64"/>
      <c r="CY6" s="61" t="s">
        <v>122</v>
      </c>
      <c r="CZ6" s="64" t="e">
        <f>IF(CZ8="-",NA(),CZ8)</f>
        <v>#N/A</v>
      </c>
      <c r="DA6" s="64" t="e">
        <f t="shared" ref="DA6:DI6" si="8">IF(DA8="-",NA(),DA8)</f>
        <v>#N/A</v>
      </c>
      <c r="DB6" s="64" t="e">
        <f t="shared" si="8"/>
        <v>#N/A</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t="e">
        <f>IF(DK8="-",NA(),DK8)</f>
        <v>#N/A</v>
      </c>
      <c r="DL6" s="64" t="e">
        <f t="shared" ref="DL6:DT6" si="9">IF(DL8="-",NA(),DL8)</f>
        <v>#N/A</v>
      </c>
      <c r="DM6" s="64" t="e">
        <f t="shared" si="9"/>
        <v>#N/A</v>
      </c>
      <c r="DN6" s="64">
        <f t="shared" si="9"/>
        <v>302.39999999999998</v>
      </c>
      <c r="DO6" s="64">
        <f t="shared" si="9"/>
        <v>325.10000000000002</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2">
      <c r="A7" s="49" t="s">
        <v>123</v>
      </c>
      <c r="B7" s="60">
        <f t="shared" ref="B7:X7" si="10">B8</f>
        <v>2017</v>
      </c>
      <c r="C7" s="60">
        <f t="shared" si="10"/>
        <v>401307</v>
      </c>
      <c r="D7" s="60">
        <f t="shared" si="10"/>
        <v>47</v>
      </c>
      <c r="E7" s="60">
        <f t="shared" si="10"/>
        <v>14</v>
      </c>
      <c r="F7" s="60">
        <f t="shared" si="10"/>
        <v>0</v>
      </c>
      <c r="G7" s="60">
        <f t="shared" si="10"/>
        <v>5</v>
      </c>
      <c r="H7" s="60" t="str">
        <f t="shared" si="10"/>
        <v>福岡県　福岡市</v>
      </c>
      <c r="I7" s="60" t="str">
        <f t="shared" si="10"/>
        <v>天神中央公園駐車場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32</v>
      </c>
      <c r="S7" s="62" t="str">
        <f t="shared" si="10"/>
        <v>商業施設</v>
      </c>
      <c r="T7" s="62" t="str">
        <f t="shared" si="10"/>
        <v>有</v>
      </c>
      <c r="U7" s="63">
        <f t="shared" si="10"/>
        <v>11991</v>
      </c>
      <c r="V7" s="63">
        <f t="shared" si="10"/>
        <v>251</v>
      </c>
      <c r="W7" s="63">
        <f t="shared" si="10"/>
        <v>380</v>
      </c>
      <c r="X7" s="62" t="str">
        <f t="shared" si="10"/>
        <v>代行制</v>
      </c>
      <c r="Y7" s="64" t="str">
        <f>Y8</f>
        <v>-</v>
      </c>
      <c r="Z7" s="64" t="str">
        <f t="shared" ref="Z7:AH7" si="11">Z8</f>
        <v>-</v>
      </c>
      <c r="AA7" s="64" t="str">
        <f t="shared" si="11"/>
        <v>-</v>
      </c>
      <c r="AB7" s="64">
        <f t="shared" si="11"/>
        <v>177</v>
      </c>
      <c r="AC7" s="64">
        <f t="shared" si="11"/>
        <v>210.1</v>
      </c>
      <c r="AD7" s="64">
        <f t="shared" si="11"/>
        <v>104.2</v>
      </c>
      <c r="AE7" s="64">
        <f t="shared" si="11"/>
        <v>110.9</v>
      </c>
      <c r="AF7" s="64">
        <f t="shared" si="11"/>
        <v>113.4</v>
      </c>
      <c r="AG7" s="64">
        <f t="shared" si="11"/>
        <v>191.4</v>
      </c>
      <c r="AH7" s="64">
        <f t="shared" si="11"/>
        <v>141.30000000000001</v>
      </c>
      <c r="AI7" s="61"/>
      <c r="AJ7" s="64" t="str">
        <f>AJ8</f>
        <v>-</v>
      </c>
      <c r="AK7" s="64" t="str">
        <f t="shared" ref="AK7:AS7" si="12">AK8</f>
        <v>-</v>
      </c>
      <c r="AL7" s="64" t="str">
        <f t="shared" si="12"/>
        <v>-</v>
      </c>
      <c r="AM7" s="64">
        <f t="shared" si="12"/>
        <v>0</v>
      </c>
      <c r="AN7" s="64">
        <f t="shared" si="12"/>
        <v>0</v>
      </c>
      <c r="AO7" s="64">
        <f t="shared" si="12"/>
        <v>11.6</v>
      </c>
      <c r="AP7" s="64">
        <f t="shared" si="12"/>
        <v>10</v>
      </c>
      <c r="AQ7" s="64">
        <f t="shared" si="12"/>
        <v>9.5</v>
      </c>
      <c r="AR7" s="64">
        <f t="shared" si="12"/>
        <v>15.1</v>
      </c>
      <c r="AS7" s="64">
        <f t="shared" si="12"/>
        <v>15</v>
      </c>
      <c r="AT7" s="61"/>
      <c r="AU7" s="65" t="str">
        <f>AU8</f>
        <v>-</v>
      </c>
      <c r="AV7" s="65" t="str">
        <f t="shared" ref="AV7:BD7" si="13">AV8</f>
        <v>-</v>
      </c>
      <c r="AW7" s="65" t="str">
        <f t="shared" si="13"/>
        <v>-</v>
      </c>
      <c r="AX7" s="65">
        <f t="shared" si="13"/>
        <v>0</v>
      </c>
      <c r="AY7" s="65">
        <f t="shared" si="13"/>
        <v>0</v>
      </c>
      <c r="AZ7" s="65">
        <f t="shared" si="13"/>
        <v>247</v>
      </c>
      <c r="BA7" s="65">
        <f t="shared" si="13"/>
        <v>202</v>
      </c>
      <c r="BB7" s="65">
        <f t="shared" si="13"/>
        <v>177</v>
      </c>
      <c r="BC7" s="65">
        <f t="shared" si="13"/>
        <v>145</v>
      </c>
      <c r="BD7" s="65">
        <f t="shared" si="13"/>
        <v>108</v>
      </c>
      <c r="BE7" s="63"/>
      <c r="BF7" s="64" t="str">
        <f>BF8</f>
        <v>-</v>
      </c>
      <c r="BG7" s="64" t="str">
        <f t="shared" ref="BG7:BO7" si="14">BG8</f>
        <v>-</v>
      </c>
      <c r="BH7" s="64" t="str">
        <f t="shared" si="14"/>
        <v>-</v>
      </c>
      <c r="BI7" s="64">
        <f t="shared" si="14"/>
        <v>43.5</v>
      </c>
      <c r="BJ7" s="64">
        <f t="shared" si="14"/>
        <v>57.8</v>
      </c>
      <c r="BK7" s="64">
        <f t="shared" si="14"/>
        <v>18.3</v>
      </c>
      <c r="BL7" s="64">
        <f t="shared" si="14"/>
        <v>18.2</v>
      </c>
      <c r="BM7" s="64">
        <f t="shared" si="14"/>
        <v>17.5</v>
      </c>
      <c r="BN7" s="64">
        <f t="shared" si="14"/>
        <v>14.3</v>
      </c>
      <c r="BO7" s="64">
        <f t="shared" si="14"/>
        <v>11.8</v>
      </c>
      <c r="BP7" s="61"/>
      <c r="BQ7" s="65" t="str">
        <f>BQ8</f>
        <v>-</v>
      </c>
      <c r="BR7" s="65" t="str">
        <f t="shared" ref="BR7:BZ7" si="15">BR8</f>
        <v>-</v>
      </c>
      <c r="BS7" s="65" t="str">
        <f t="shared" si="15"/>
        <v>-</v>
      </c>
      <c r="BT7" s="65">
        <f t="shared" si="15"/>
        <v>94133</v>
      </c>
      <c r="BU7" s="65">
        <f t="shared" si="15"/>
        <v>115194</v>
      </c>
      <c r="BV7" s="65">
        <f t="shared" si="15"/>
        <v>31473</v>
      </c>
      <c r="BW7" s="65">
        <f t="shared" si="15"/>
        <v>37843</v>
      </c>
      <c r="BX7" s="65">
        <f t="shared" si="15"/>
        <v>36318</v>
      </c>
      <c r="BY7" s="65">
        <f t="shared" si="15"/>
        <v>37745</v>
      </c>
      <c r="BZ7" s="65">
        <f t="shared" si="15"/>
        <v>35151</v>
      </c>
      <c r="CA7" s="63"/>
      <c r="CB7" s="64" t="s">
        <v>124</v>
      </c>
      <c r="CC7" s="64" t="s">
        <v>124</v>
      </c>
      <c r="CD7" s="64" t="s">
        <v>124</v>
      </c>
      <c r="CE7" s="64" t="s">
        <v>124</v>
      </c>
      <c r="CF7" s="64" t="s">
        <v>124</v>
      </c>
      <c r="CG7" s="64" t="s">
        <v>124</v>
      </c>
      <c r="CH7" s="64" t="s">
        <v>124</v>
      </c>
      <c r="CI7" s="64" t="s">
        <v>124</v>
      </c>
      <c r="CJ7" s="64" t="s">
        <v>124</v>
      </c>
      <c r="CK7" s="64" t="s">
        <v>122</v>
      </c>
      <c r="CL7" s="61"/>
      <c r="CM7" s="63">
        <f>CM8</f>
        <v>7850</v>
      </c>
      <c r="CN7" s="63">
        <f>CN8</f>
        <v>336300</v>
      </c>
      <c r="CO7" s="64" t="s">
        <v>124</v>
      </c>
      <c r="CP7" s="64" t="s">
        <v>124</v>
      </c>
      <c r="CQ7" s="64" t="s">
        <v>124</v>
      </c>
      <c r="CR7" s="64" t="s">
        <v>124</v>
      </c>
      <c r="CS7" s="64" t="s">
        <v>124</v>
      </c>
      <c r="CT7" s="64" t="s">
        <v>124</v>
      </c>
      <c r="CU7" s="64" t="s">
        <v>124</v>
      </c>
      <c r="CV7" s="64" t="s">
        <v>124</v>
      </c>
      <c r="CW7" s="64" t="s">
        <v>124</v>
      </c>
      <c r="CX7" s="64" t="s">
        <v>122</v>
      </c>
      <c r="CY7" s="61"/>
      <c r="CZ7" s="64" t="str">
        <f>CZ8</f>
        <v>-</v>
      </c>
      <c r="DA7" s="64" t="str">
        <f t="shared" ref="DA7:DI7" si="16">DA8</f>
        <v>-</v>
      </c>
      <c r="DB7" s="64" t="str">
        <f t="shared" si="16"/>
        <v>-</v>
      </c>
      <c r="DC7" s="64">
        <f t="shared" si="16"/>
        <v>0</v>
      </c>
      <c r="DD7" s="64">
        <f t="shared" si="16"/>
        <v>0</v>
      </c>
      <c r="DE7" s="64">
        <f t="shared" si="16"/>
        <v>438</v>
      </c>
      <c r="DF7" s="64">
        <f t="shared" si="16"/>
        <v>351.1</v>
      </c>
      <c r="DG7" s="64">
        <f t="shared" si="16"/>
        <v>278.89999999999998</v>
      </c>
      <c r="DH7" s="64">
        <f t="shared" si="16"/>
        <v>205.5</v>
      </c>
      <c r="DI7" s="64">
        <f t="shared" si="16"/>
        <v>187.9</v>
      </c>
      <c r="DJ7" s="61"/>
      <c r="DK7" s="64" t="str">
        <f>DK8</f>
        <v>-</v>
      </c>
      <c r="DL7" s="64" t="str">
        <f t="shared" ref="DL7:DT7" si="17">DL8</f>
        <v>-</v>
      </c>
      <c r="DM7" s="64" t="str">
        <f t="shared" si="17"/>
        <v>-</v>
      </c>
      <c r="DN7" s="64">
        <f t="shared" si="17"/>
        <v>302.39999999999998</v>
      </c>
      <c r="DO7" s="64">
        <f t="shared" si="17"/>
        <v>325.10000000000002</v>
      </c>
      <c r="DP7" s="64">
        <f t="shared" si="17"/>
        <v>189.3</v>
      </c>
      <c r="DQ7" s="64">
        <f t="shared" si="17"/>
        <v>182.5</v>
      </c>
      <c r="DR7" s="64">
        <f t="shared" si="17"/>
        <v>185.2</v>
      </c>
      <c r="DS7" s="64">
        <f t="shared" si="17"/>
        <v>184.1</v>
      </c>
      <c r="DT7" s="64">
        <f t="shared" si="17"/>
        <v>186.8</v>
      </c>
      <c r="DU7" s="61"/>
    </row>
    <row r="8" spans="1:125" s="66" customFormat="1" x14ac:dyDescent="0.2">
      <c r="A8" s="49"/>
      <c r="B8" s="67">
        <v>2017</v>
      </c>
      <c r="C8" s="67">
        <v>401307</v>
      </c>
      <c r="D8" s="67">
        <v>47</v>
      </c>
      <c r="E8" s="67">
        <v>14</v>
      </c>
      <c r="F8" s="67">
        <v>0</v>
      </c>
      <c r="G8" s="67">
        <v>5</v>
      </c>
      <c r="H8" s="67" t="s">
        <v>125</v>
      </c>
      <c r="I8" s="67" t="s">
        <v>126</v>
      </c>
      <c r="J8" s="67" t="s">
        <v>127</v>
      </c>
      <c r="K8" s="67" t="s">
        <v>128</v>
      </c>
      <c r="L8" s="67" t="s">
        <v>129</v>
      </c>
      <c r="M8" s="67" t="s">
        <v>130</v>
      </c>
      <c r="N8" s="67" t="s">
        <v>131</v>
      </c>
      <c r="O8" s="68" t="s">
        <v>132</v>
      </c>
      <c r="P8" s="69" t="s">
        <v>133</v>
      </c>
      <c r="Q8" s="69" t="s">
        <v>134</v>
      </c>
      <c r="R8" s="70">
        <v>32</v>
      </c>
      <c r="S8" s="69" t="s">
        <v>135</v>
      </c>
      <c r="T8" s="69" t="s">
        <v>136</v>
      </c>
      <c r="U8" s="70">
        <v>11991</v>
      </c>
      <c r="V8" s="70">
        <v>251</v>
      </c>
      <c r="W8" s="70">
        <v>380</v>
      </c>
      <c r="X8" s="69" t="s">
        <v>137</v>
      </c>
      <c r="Y8" s="71" t="s">
        <v>129</v>
      </c>
      <c r="Z8" s="71" t="s">
        <v>129</v>
      </c>
      <c r="AA8" s="71" t="s">
        <v>129</v>
      </c>
      <c r="AB8" s="71">
        <v>177</v>
      </c>
      <c r="AC8" s="71">
        <v>210.1</v>
      </c>
      <c r="AD8" s="71">
        <v>104.2</v>
      </c>
      <c r="AE8" s="71">
        <v>110.9</v>
      </c>
      <c r="AF8" s="71">
        <v>113.4</v>
      </c>
      <c r="AG8" s="71">
        <v>191.4</v>
      </c>
      <c r="AH8" s="71">
        <v>141.30000000000001</v>
      </c>
      <c r="AI8" s="68">
        <v>319.10000000000002</v>
      </c>
      <c r="AJ8" s="71" t="s">
        <v>129</v>
      </c>
      <c r="AK8" s="71" t="s">
        <v>129</v>
      </c>
      <c r="AL8" s="71" t="s">
        <v>129</v>
      </c>
      <c r="AM8" s="71">
        <v>0</v>
      </c>
      <c r="AN8" s="71">
        <v>0</v>
      </c>
      <c r="AO8" s="71">
        <v>11.6</v>
      </c>
      <c r="AP8" s="71">
        <v>10</v>
      </c>
      <c r="AQ8" s="71">
        <v>9.5</v>
      </c>
      <c r="AR8" s="71">
        <v>15.1</v>
      </c>
      <c r="AS8" s="71">
        <v>15</v>
      </c>
      <c r="AT8" s="68">
        <v>5.6</v>
      </c>
      <c r="AU8" s="72" t="s">
        <v>129</v>
      </c>
      <c r="AV8" s="72" t="s">
        <v>129</v>
      </c>
      <c r="AW8" s="72" t="s">
        <v>129</v>
      </c>
      <c r="AX8" s="72">
        <v>0</v>
      </c>
      <c r="AY8" s="72">
        <v>0</v>
      </c>
      <c r="AZ8" s="72">
        <v>247</v>
      </c>
      <c r="BA8" s="72">
        <v>202</v>
      </c>
      <c r="BB8" s="72">
        <v>177</v>
      </c>
      <c r="BC8" s="72">
        <v>145</v>
      </c>
      <c r="BD8" s="72">
        <v>108</v>
      </c>
      <c r="BE8" s="72">
        <v>37</v>
      </c>
      <c r="BF8" s="71" t="s">
        <v>129</v>
      </c>
      <c r="BG8" s="71" t="s">
        <v>129</v>
      </c>
      <c r="BH8" s="71" t="s">
        <v>129</v>
      </c>
      <c r="BI8" s="71">
        <v>43.5</v>
      </c>
      <c r="BJ8" s="71">
        <v>57.8</v>
      </c>
      <c r="BK8" s="71">
        <v>18.3</v>
      </c>
      <c r="BL8" s="71">
        <v>18.2</v>
      </c>
      <c r="BM8" s="71">
        <v>17.5</v>
      </c>
      <c r="BN8" s="71">
        <v>14.3</v>
      </c>
      <c r="BO8" s="71">
        <v>11.8</v>
      </c>
      <c r="BP8" s="68">
        <v>26.4</v>
      </c>
      <c r="BQ8" s="72" t="s">
        <v>129</v>
      </c>
      <c r="BR8" s="72" t="s">
        <v>129</v>
      </c>
      <c r="BS8" s="72" t="s">
        <v>129</v>
      </c>
      <c r="BT8" s="73">
        <v>94133</v>
      </c>
      <c r="BU8" s="73">
        <v>115194</v>
      </c>
      <c r="BV8" s="72">
        <v>31473</v>
      </c>
      <c r="BW8" s="72">
        <v>37843</v>
      </c>
      <c r="BX8" s="72">
        <v>36318</v>
      </c>
      <c r="BY8" s="72">
        <v>37745</v>
      </c>
      <c r="BZ8" s="72">
        <v>35151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7850</v>
      </c>
      <c r="CN8" s="70">
        <v>336300</v>
      </c>
      <c r="CO8" s="71" t="s">
        <v>129</v>
      </c>
      <c r="CP8" s="71" t="s">
        <v>129</v>
      </c>
      <c r="CQ8" s="71" t="s">
        <v>129</v>
      </c>
      <c r="CR8" s="71" t="s">
        <v>129</v>
      </c>
      <c r="CS8" s="71" t="s">
        <v>129</v>
      </c>
      <c r="CT8" s="71" t="s">
        <v>129</v>
      </c>
      <c r="CU8" s="71" t="s">
        <v>129</v>
      </c>
      <c r="CV8" s="71" t="s">
        <v>129</v>
      </c>
      <c r="CW8" s="71" t="s">
        <v>129</v>
      </c>
      <c r="CX8" s="71" t="s">
        <v>129</v>
      </c>
      <c r="CY8" s="68" t="s">
        <v>129</v>
      </c>
      <c r="CZ8" s="71" t="s">
        <v>129</v>
      </c>
      <c r="DA8" s="71" t="s">
        <v>129</v>
      </c>
      <c r="DB8" s="71" t="s">
        <v>129</v>
      </c>
      <c r="DC8" s="71">
        <v>0</v>
      </c>
      <c r="DD8" s="71">
        <v>0</v>
      </c>
      <c r="DE8" s="71">
        <v>438</v>
      </c>
      <c r="DF8" s="71">
        <v>351.1</v>
      </c>
      <c r="DG8" s="71">
        <v>278.89999999999998</v>
      </c>
      <c r="DH8" s="71">
        <v>205.5</v>
      </c>
      <c r="DI8" s="71">
        <v>187.9</v>
      </c>
      <c r="DJ8" s="68">
        <v>120.3</v>
      </c>
      <c r="DK8" s="71" t="s">
        <v>129</v>
      </c>
      <c r="DL8" s="71" t="s">
        <v>129</v>
      </c>
      <c r="DM8" s="71" t="s">
        <v>129</v>
      </c>
      <c r="DN8" s="71">
        <v>302.39999999999998</v>
      </c>
      <c r="DO8" s="71">
        <v>325.10000000000002</v>
      </c>
      <c r="DP8" s="71">
        <v>189.3</v>
      </c>
      <c r="DQ8" s="71">
        <v>182.5</v>
      </c>
      <c r="DR8" s="71">
        <v>185.2</v>
      </c>
      <c r="DS8" s="71">
        <v>184.1</v>
      </c>
      <c r="DT8" s="71">
        <v>186.8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2018-12-07T10:37:03Z</dcterms:created>
  <dcterms:modified xsi:type="dcterms:W3CDTF">2019-02-04T02:34:16Z</dcterms:modified>
  <cp:category/>
</cp:coreProperties>
</file>