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hare01\農水局農業政策課共用\H30年度\01　総務班\06_個人ファイル\★藤川★\01 農業集落排水関係\【2.1〆】公営企業に係る経営比較分析表（平成29年度決算）の分析等について\"/>
    </mc:Choice>
  </mc:AlternateContent>
  <workbookProtection workbookAlgorithmName="SHA-512" workbookHashValue="Aysu9Y4S1S9QdmOJUK616zgmjzJNT35D20wQ4coaWo1xB9zbFsjTNvFTjuDxahFN914GcIa7pnJlvLmzZcD3pQ==" workbookSaltValue="UZWv5SOs6hTrkkZIz2q+E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<sst xmlns="http://schemas.openxmlformats.org/spreadsheetml/2006/main" count="240" uniqueCount="126">
  <si>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</si>
  <si>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</si>
  <si>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</si>
  <si>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</si>
  <si>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</si>
  <si>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</si>
  <si>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</si>
  <si>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</si>
  <si>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</si>
  <si>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</si>
  <si>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</si>
  <si>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</si>
  <si>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</si>
  <si>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</si>
  <si>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</si>
  <si>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</si>
  <si>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</si>
  <si>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</si>
  <si>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</si>
  <si>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</si>
  <si>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</si>
  <si>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</si>
  <si>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</si>
  <si>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</si>
  <si>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</si>
  <si>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</si>
  <si>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</si>
  <si>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</si>
  <si>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</si>
  <si>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</si>
  <si>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</si>
  <si>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</si>
  <si>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</si>
  <si>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</si>
  <si>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</si>
  <si>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</si>
  <si>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</si>
  <si>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</si>
  <si>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</si>
  <si>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</si>
  <si>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</si>
  <si>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</si>
  <si>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</si>
  <si>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</si>
  <si>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</si>
  <si>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</si>
  <si>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</si>
  <si>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</si>
  <si>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</si>
  <si>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</si>
  <si>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</si>
  <si>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</si>
  <si>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</si>
  <si>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</si>
  <si>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</si>
  <si>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</si>
  <si>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</si>
  <si>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</si>
  <si>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</si>
  <si>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</si>
  <si>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</si>
  <si>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</si>
  <si>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</si>
  <si>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</si>
  <si>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</si>
  <si>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</si>
  <si>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</si>
  <si>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</si>
  <si>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</si>
  <si>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</si>
  <si>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</si>
  <si>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</si>
  <si>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</si>
  <si>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</si>
  <si>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</si>
  <si>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</si>
  <si>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</si>
  <si>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</si>
  <si>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</si>
  <si>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</si>
  <si>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</si>
  <si>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</si>
  <si>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</si>
  <si>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</si>
  <si>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</si>
  <si>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</si>
  <si>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</si>
  <si>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</si>
  <si>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</si>
  <si>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</si>
  <si>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</si>
  <si>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</si>
  <si>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</si>
  <si>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</si>
  <si>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</si>
  <si>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</si>
  <si>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</si>
  <si>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</si>
  <si>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</si>
  <si>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</si>
  <si>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</si>
  <si>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</si>
  <si>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</si>
  <si>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</si>
  <si>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</si>
  <si>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</si>
  <si>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</si>
  <si>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</si>
  <si>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</si>
  <si>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</si>
  <si>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熊本市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</si>
  <si>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</si>
  <si>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</si>
  <si>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</si>
  <si>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</si>
  <si>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</si>
  <si>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</si>
  <si>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</si>
  <si>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</si>
  <si>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</si>
  <si>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</si>
  <si>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</si>
  <si>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</si>
  <si>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管渠の耐用年数は概ね50年となっており、各施設は供用開始から15年程度しか経過しておらず、概ね良好である。</t>
    <rPh sb="0" eb="1">
      <t>クダ</t>
    </rPh>
    <rPh sb="1" eb="2">
      <t>キョ</t>
    </rPh>
    <rPh sb="3" eb="5">
      <t>タイヨウ</t>
    </rPh>
    <rPh sb="5" eb="7">
      <t>ネンスウ</t>
    </rPh>
    <rPh sb="8" eb="9">
      <t>オオム</t>
    </rPh>
    <rPh sb="12" eb="13">
      <t>ネン</t>
    </rPh>
    <rPh sb="20" eb="21">
      <t>カク</t>
    </rPh>
    <rPh sb="21" eb="23">
      <t>シセツ</t>
    </rPh>
    <rPh sb="24" eb="26">
      <t>キョウヨウ</t>
    </rPh>
    <rPh sb="26" eb="28">
      <t>カイシ</t>
    </rPh>
    <rPh sb="32" eb="33">
      <t>ネン</t>
    </rPh>
    <rPh sb="33" eb="35">
      <t>テイド</t>
    </rPh>
    <rPh sb="37" eb="39">
      <t>ケイカ</t>
    </rPh>
    <rPh sb="45" eb="46">
      <t>オオム</t>
    </rPh>
    <rPh sb="47" eb="49">
      <t>リョウコウ</t>
    </rPh>
    <phoneticPr fontId="4"/>
  </si>
  <si>
    <t>収益的収支比率について、熊本地震の影響で平成28年度に減少した総収益額は平成29年度においては増加したが、前年度より災害復旧経費等が増大したことにより総費用が増加し、収支が悪化したもの。
平成28年度に引き続き熊本地震による利用者の利用休止や廃止等の影響により、平成29年度においても施設利用率は減少した。</t>
    <rPh sb="12" eb="14">
      <t>クマモト</t>
    </rPh>
    <rPh sb="14" eb="16">
      <t>ジシン</t>
    </rPh>
    <rPh sb="17" eb="19">
      <t>エイキョウ</t>
    </rPh>
    <rPh sb="20" eb="22">
      <t>ヘイセイ</t>
    </rPh>
    <rPh sb="24" eb="26">
      <t>ネンド</t>
    </rPh>
    <rPh sb="27" eb="29">
      <t>ゲンショウ</t>
    </rPh>
    <rPh sb="31" eb="34">
      <t>ソウシュウエキ</t>
    </rPh>
    <rPh sb="34" eb="35">
      <t>ガク</t>
    </rPh>
    <rPh sb="36" eb="38">
      <t>ヘイセイ</t>
    </rPh>
    <rPh sb="40" eb="42">
      <t>ネンド</t>
    </rPh>
    <rPh sb="47" eb="49">
      <t>ゾウカ</t>
    </rPh>
    <rPh sb="53" eb="56">
      <t>ゼンネンド</t>
    </rPh>
    <rPh sb="58" eb="60">
      <t>サイガイ</t>
    </rPh>
    <rPh sb="60" eb="62">
      <t>フッキュウ</t>
    </rPh>
    <rPh sb="62" eb="64">
      <t>ケイヒ</t>
    </rPh>
    <rPh sb="64" eb="65">
      <t>ナド</t>
    </rPh>
    <rPh sb="67" eb="68">
      <t>ダイ</t>
    </rPh>
    <rPh sb="75" eb="78">
      <t>ソウヒヨウ</t>
    </rPh>
    <rPh sb="79" eb="80">
      <t>ゾウ</t>
    </rPh>
    <rPh sb="80" eb="81">
      <t>カ</t>
    </rPh>
    <rPh sb="94" eb="96">
      <t>ヘイセイ</t>
    </rPh>
    <rPh sb="98" eb="100">
      <t>ネンド</t>
    </rPh>
    <rPh sb="101" eb="102">
      <t>ヒ</t>
    </rPh>
    <rPh sb="103" eb="104">
      <t>ツヅ</t>
    </rPh>
    <rPh sb="105" eb="107">
      <t>クマモト</t>
    </rPh>
    <rPh sb="107" eb="109">
      <t>ジシン</t>
    </rPh>
    <rPh sb="112" eb="115">
      <t>リヨウシャ</t>
    </rPh>
    <rPh sb="116" eb="118">
      <t>リヨウ</t>
    </rPh>
    <rPh sb="118" eb="120">
      <t>キュウシ</t>
    </rPh>
    <rPh sb="121" eb="123">
      <t>ハイシ</t>
    </rPh>
    <rPh sb="123" eb="124">
      <t>トウ</t>
    </rPh>
    <rPh sb="125" eb="127">
      <t>エイキョウ</t>
    </rPh>
    <rPh sb="131" eb="133">
      <t>ヘイセイ</t>
    </rPh>
    <rPh sb="135" eb="137">
      <t>ネンド</t>
    </rPh>
    <rPh sb="142" eb="144">
      <t>シセツ</t>
    </rPh>
    <rPh sb="144" eb="146">
      <t>リヨウ</t>
    </rPh>
    <rPh sb="146" eb="147">
      <t>リツ</t>
    </rPh>
    <rPh sb="148" eb="150">
      <t>ゲンショウ</t>
    </rPh>
    <phoneticPr fontId="4"/>
  </si>
  <si>
    <t>平成29年度についても、熊本地震の影響により、施設の利用率が減少するとともに、収支も悪化した。
今後も引き続き、効率的な運営に努める。</t>
    <rPh sb="0" eb="2">
      <t>ヘイセイ</t>
    </rPh>
    <rPh sb="4" eb="6">
      <t>ネンド</t>
    </rPh>
    <rPh sb="12" eb="14">
      <t>クマモト</t>
    </rPh>
    <rPh sb="14" eb="16">
      <t>ジシン</t>
    </rPh>
    <rPh sb="17" eb="19">
      <t>エイキョウ</t>
    </rPh>
    <rPh sb="23" eb="25">
      <t>シセツ</t>
    </rPh>
    <rPh sb="26" eb="29">
      <t>リヨウリツ</t>
    </rPh>
    <rPh sb="30" eb="32">
      <t>ゲンショウ</t>
    </rPh>
    <rPh sb="48" eb="50">
      <t>コンゴ</t>
    </rPh>
    <rPh sb="51" eb="52">
      <t>ヒ</t>
    </rPh>
    <rPh sb="53" eb="54">
      <t>ツヅ</t>
    </rPh>
    <rPh sb="56" eb="59">
      <t>コウリツテキ</t>
    </rPh>
    <rPh sb="60" eb="62">
      <t>ウンエイ</t>
    </rPh>
    <rPh sb="63" eb="6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</si>
</sst>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BC-401F-88F6-33EF971F87B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10BC-401F-88F6-33EF971F87B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52.99</c:v>
                </c:pt>
                <c:pt idx="1">
                  <c:v>61.89</c:v>
                </c:pt>
                <c:pt idx="2">
                  <c:v>61.96</c:v>
                </c:pt>
                <c:pt idx="3">
                  <c:v>48.85</c:v>
                </c:pt>
                <c:pt idx="4">
                  <c:v>35.4</c:v>
                </c:pt>
              </c:numCache>
            </c:numRef>
          </c:val>
          <c:extLst>
            <c:ext xmlns:c16="http://schemas.microsoft.com/office/drawing/2014/chart" uri="{C3380CC4-5D6E-409C-BE32-E72D297353CC}">
              <c16:uniqueId val="{00000000-02C4-4515-B3F3-052D46EB8F6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02C4-4515-B3F3-052D46EB8F6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73.930000000000007</c:v>
                </c:pt>
                <c:pt idx="1">
                  <c:v>69.16</c:v>
                </c:pt>
                <c:pt idx="2">
                  <c:v>70.73</c:v>
                </c:pt>
                <c:pt idx="3">
                  <c:v>65.63</c:v>
                </c:pt>
                <c:pt idx="4">
                  <c:v>78.599999999999994</c:v>
                </c:pt>
              </c:numCache>
            </c:numRef>
          </c:val>
          <c:extLst>
            <c:ext xmlns:c16="http://schemas.microsoft.com/office/drawing/2014/chart" uri="{C3380CC4-5D6E-409C-BE32-E72D297353CC}">
              <c16:uniqueId val="{00000000-013F-42A8-B343-4D77528CB0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013F-42A8-B343-4D77528CB0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99.63</c:v>
                </c:pt>
                <c:pt idx="1">
                  <c:v>99.78</c:v>
                </c:pt>
                <c:pt idx="2">
                  <c:v>99.28</c:v>
                </c:pt>
                <c:pt idx="3">
                  <c:v>85.63</c:v>
                </c:pt>
                <c:pt idx="4">
                  <c:v>83.53</c:v>
                </c:pt>
              </c:numCache>
            </c:numRef>
          </c:val>
          <c:extLst>
            <c:ext xmlns:c16="http://schemas.microsoft.com/office/drawing/2014/chart" uri="{C3380CC4-5D6E-409C-BE32-E72D297353CC}">
              <c16:uniqueId val="{00000000-0526-4616-B785-60848159C1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26-4616-B785-60848159C1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45-4589-A040-C858537D442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45-4589-A040-C858537D442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27-4974-9740-F1F69CEEAF8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27-4974-9740-F1F69CEEAF8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06-4571-95B4-2BE2CA8CAB2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06-4571-95B4-2BE2CA8CAB2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6D-46FA-AB25-963CC5A4E3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6D-46FA-AB25-963CC5A4E3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144.05000000000001</c:v>
                </c:pt>
                <c:pt idx="1">
                  <c:v>43.52</c:v>
                </c:pt>
                <c:pt idx="2" formatCode="#,##0.00;&quot;△&quot;#,##0.00">
                  <c:v>0</c:v>
                </c:pt>
                <c:pt idx="3">
                  <c:v>3356.95</c:v>
                </c:pt>
                <c:pt idx="4" formatCode="#,##0.00;&quot;△&quot;#,##0.00">
                  <c:v>0</c:v>
                </c:pt>
              </c:numCache>
            </c:numRef>
          </c:val>
          <c:extLst>
            <c:ext xmlns:c16="http://schemas.microsoft.com/office/drawing/2014/chart" uri="{C3380CC4-5D6E-409C-BE32-E72D297353CC}">
              <c16:uniqueId val="{00000000-DB65-4D08-828C-260DF3D1FF5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DB65-4D08-828C-260DF3D1FF5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50.25</c:v>
                </c:pt>
                <c:pt idx="1">
                  <c:v>44.78</c:v>
                </c:pt>
                <c:pt idx="2">
                  <c:v>38.72</c:v>
                </c:pt>
                <c:pt idx="3">
                  <c:v>34.42</c:v>
                </c:pt>
                <c:pt idx="4">
                  <c:v>23.36</c:v>
                </c:pt>
              </c:numCache>
            </c:numRef>
          </c:val>
          <c:extLst>
            <c:ext xmlns:c16="http://schemas.microsoft.com/office/drawing/2014/chart" uri="{C3380CC4-5D6E-409C-BE32-E72D297353CC}">
              <c16:uniqueId val="{00000000-269E-42D9-A156-50A5141B441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269E-42D9-A156-50A5141B441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187.36</c:v>
                </c:pt>
                <c:pt idx="1">
                  <c:v>217.18</c:v>
                </c:pt>
                <c:pt idx="2">
                  <c:v>220.02</c:v>
                </c:pt>
                <c:pt idx="3">
                  <c:v>254.97</c:v>
                </c:pt>
                <c:pt idx="4">
                  <c:v>426.03</c:v>
                </c:pt>
              </c:numCache>
            </c:numRef>
          </c:val>
          <c:extLst>
            <c:ext xmlns:c16="http://schemas.microsoft.com/office/drawing/2014/chart" uri="{C3380CC4-5D6E-409C-BE32-E72D297353CC}">
              <c16:uniqueId val="{00000000-4533-4218-9AD1-79A0812D385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4533-4218-9AD1-79A0812D385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熊本市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734317</v>
      </c>
      <c r="AM8" s="68"/>
      <c r="AN8" s="68"/>
      <c r="AO8" s="68"/>
      <c r="AP8" s="68"/>
      <c r="AQ8" s="68"/>
      <c r="AR8" s="68"/>
      <c r="AS8" s="68"/>
      <c r="AT8" s="67">
        <f>データ!T6</f>
        <v>390.32</v>
      </c>
      <c r="AU8" s="67"/>
      <c r="AV8" s="67"/>
      <c r="AW8" s="67"/>
      <c r="AX8" s="67"/>
      <c r="AY8" s="67"/>
      <c r="AZ8" s="67"/>
      <c r="BA8" s="67"/>
      <c r="BB8" s="67">
        <f>データ!U6</f>
        <v>1881.32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0.46</v>
      </c>
      <c r="Q10" s="67"/>
      <c r="R10" s="67"/>
      <c r="S10" s="67"/>
      <c r="T10" s="67"/>
      <c r="U10" s="67"/>
      <c r="V10" s="67"/>
      <c r="W10" s="67">
        <f>データ!Q6</f>
        <v>100</v>
      </c>
      <c r="X10" s="67"/>
      <c r="Y10" s="67"/>
      <c r="Z10" s="67"/>
      <c r="AA10" s="67"/>
      <c r="AB10" s="67"/>
      <c r="AC10" s="67"/>
      <c r="AD10" s="68">
        <f>データ!R6</f>
        <v>2303</v>
      </c>
      <c r="AE10" s="68"/>
      <c r="AF10" s="68"/>
      <c r="AG10" s="68"/>
      <c r="AH10" s="68"/>
      <c r="AI10" s="68"/>
      <c r="AJ10" s="68"/>
      <c r="AK10" s="2"/>
      <c r="AL10" s="68">
        <f>データ!V6</f>
        <v>3374</v>
      </c>
      <c r="AM10" s="68"/>
      <c r="AN10" s="68"/>
      <c r="AO10" s="68"/>
      <c r="AP10" s="68"/>
      <c r="AQ10" s="68"/>
      <c r="AR10" s="68"/>
      <c r="AS10" s="68"/>
      <c r="AT10" s="67">
        <f>データ!W6</f>
        <v>1.6</v>
      </c>
      <c r="AU10" s="67"/>
      <c r="AV10" s="67"/>
      <c r="AW10" s="67"/>
      <c r="AX10" s="67"/>
      <c r="AY10" s="67"/>
      <c r="AZ10" s="67"/>
      <c r="BA10" s="67"/>
      <c r="BB10" s="67">
        <f>データ!X6</f>
        <v>2108.75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aw/lAQflZ4oAybMdp1UXOdvkXdRJNIp0M5QduCMsE2neCH43EO+RPXC8oZbS2rspTYqxUZ71NhvC1DvGbMmp6A==" saltValue="M0xtpyUmEKAmT9k782SN2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431001</v>
      </c>
      <c r="D6" s="32">
        <f t="shared" si="3"/>
        <v>47</v>
      </c>
      <c r="E6" s="32">
        <f t="shared" si="3"/>
        <v>17</v>
      </c>
      <c r="F6" s="32">
        <f t="shared" si="3"/>
        <v>5</v>
      </c>
      <c r="G6" s="32">
        <f t="shared" si="3"/>
        <v>0</v>
      </c>
      <c r="H6" s="32" t="str">
        <f t="shared" si="3"/>
        <v>熊本県　熊本市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0.46</v>
      </c>
      <c r="Q6" s="33">
        <f t="shared" si="3"/>
        <v>100</v>
      </c>
      <c r="R6" s="33">
        <f t="shared" si="3"/>
        <v>2303</v>
      </c>
      <c r="S6" s="33">
        <f t="shared" si="3"/>
        <v>734317</v>
      </c>
      <c r="T6" s="33">
        <f t="shared" si="3"/>
        <v>390.32</v>
      </c>
      <c r="U6" s="33">
        <f t="shared" si="3"/>
        <v>1881.32</v>
      </c>
      <c r="V6" s="33">
        <f t="shared" si="3"/>
        <v>3374</v>
      </c>
      <c r="W6" s="33">
        <f t="shared" si="3"/>
        <v>1.6</v>
      </c>
      <c r="X6" s="33">
        <f t="shared" si="3"/>
        <v>2108.75</v>
      </c>
      <c r="Y6" s="34">
        <f>IF(Y7="",NA(),Y7)</f>
        <v>99.63</v>
      </c>
      <c r="Z6" s="34">
        <f t="shared" ref="Z6:AH6" si="4">IF(Z7="",NA(),Z7)</f>
        <v>99.78</v>
      </c>
      <c r="AA6" s="34">
        <f t="shared" si="4"/>
        <v>99.28</v>
      </c>
      <c r="AB6" s="34">
        <f t="shared" si="4"/>
        <v>85.63</v>
      </c>
      <c r="AC6" s="34">
        <f t="shared" si="4"/>
        <v>83.53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144.05000000000001</v>
      </c>
      <c r="BG6" s="34">
        <f t="shared" ref="BG6:BO6" si="7">IF(BG7="",NA(),BG7)</f>
        <v>43.52</v>
      </c>
      <c r="BH6" s="33">
        <f t="shared" si="7"/>
        <v>0</v>
      </c>
      <c r="BI6" s="34">
        <f t="shared" si="7"/>
        <v>3356.95</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50.25</v>
      </c>
      <c r="BR6" s="34">
        <f t="shared" ref="BR6:BZ6" si="8">IF(BR7="",NA(),BR7)</f>
        <v>44.78</v>
      </c>
      <c r="BS6" s="34">
        <f t="shared" si="8"/>
        <v>38.72</v>
      </c>
      <c r="BT6" s="34">
        <f t="shared" si="8"/>
        <v>34.42</v>
      </c>
      <c r="BU6" s="34">
        <f t="shared" si="8"/>
        <v>23.36</v>
      </c>
      <c r="BV6" s="34">
        <f t="shared" si="8"/>
        <v>50.9</v>
      </c>
      <c r="BW6" s="34">
        <f t="shared" si="8"/>
        <v>50.82</v>
      </c>
      <c r="BX6" s="34">
        <f t="shared" si="8"/>
        <v>52.19</v>
      </c>
      <c r="BY6" s="34">
        <f t="shared" si="8"/>
        <v>55.32</v>
      </c>
      <c r="BZ6" s="34">
        <f t="shared" si="8"/>
        <v>59.8</v>
      </c>
      <c r="CA6" s="33" t="str">
        <f>IF(CA7="","",IF(CA7="-","【-】","【"&amp;SUBSTITUTE(TEXT(CA7,"#,##0.00"),"-","△")&amp;"】"))</f>
        <v>【60.64】</v>
      </c>
      <c r="CB6" s="34">
        <f>IF(CB7="",NA(),CB7)</f>
        <v>187.36</v>
      </c>
      <c r="CC6" s="34">
        <f t="shared" ref="CC6:CK6" si="9">IF(CC7="",NA(),CC7)</f>
        <v>217.18</v>
      </c>
      <c r="CD6" s="34">
        <f t="shared" si="9"/>
        <v>220.02</v>
      </c>
      <c r="CE6" s="34">
        <f t="shared" si="9"/>
        <v>254.97</v>
      </c>
      <c r="CF6" s="34">
        <f t="shared" si="9"/>
        <v>426.03</v>
      </c>
      <c r="CG6" s="34">
        <f t="shared" si="9"/>
        <v>293.27</v>
      </c>
      <c r="CH6" s="34">
        <f t="shared" si="9"/>
        <v>300.52</v>
      </c>
      <c r="CI6" s="34">
        <f t="shared" si="9"/>
        <v>296.14</v>
      </c>
      <c r="CJ6" s="34">
        <f t="shared" si="9"/>
        <v>283.17</v>
      </c>
      <c r="CK6" s="34">
        <f t="shared" si="9"/>
        <v>263.76</v>
      </c>
      <c r="CL6" s="33" t="str">
        <f>IF(CL7="","",IF(CL7="-","【-】","【"&amp;SUBSTITUTE(TEXT(CL7,"#,##0.00"),"-","△")&amp;"】"))</f>
        <v>【255.52】</v>
      </c>
      <c r="CM6" s="34">
        <f>IF(CM7="",NA(),CM7)</f>
        <v>52.99</v>
      </c>
      <c r="CN6" s="34">
        <f t="shared" ref="CN6:CV6" si="10">IF(CN7="",NA(),CN7)</f>
        <v>61.89</v>
      </c>
      <c r="CO6" s="34">
        <f t="shared" si="10"/>
        <v>61.96</v>
      </c>
      <c r="CP6" s="34">
        <f t="shared" si="10"/>
        <v>48.85</v>
      </c>
      <c r="CQ6" s="34">
        <f t="shared" si="10"/>
        <v>35.4</v>
      </c>
      <c r="CR6" s="34">
        <f t="shared" si="10"/>
        <v>53.78</v>
      </c>
      <c r="CS6" s="34">
        <f t="shared" si="10"/>
        <v>53.24</v>
      </c>
      <c r="CT6" s="34">
        <f t="shared" si="10"/>
        <v>52.31</v>
      </c>
      <c r="CU6" s="34">
        <f t="shared" si="10"/>
        <v>60.65</v>
      </c>
      <c r="CV6" s="34">
        <f t="shared" si="10"/>
        <v>51.75</v>
      </c>
      <c r="CW6" s="33" t="str">
        <f>IF(CW7="","",IF(CW7="-","【-】","【"&amp;SUBSTITUTE(TEXT(CW7,"#,##0.00"),"-","△")&amp;"】"))</f>
        <v>【52.49】</v>
      </c>
      <c r="CX6" s="34">
        <f>IF(CX7="",NA(),CX7)</f>
        <v>73.930000000000007</v>
      </c>
      <c r="CY6" s="34">
        <f t="shared" ref="CY6:DG6" si="11">IF(CY7="",NA(),CY7)</f>
        <v>69.16</v>
      </c>
      <c r="CZ6" s="34">
        <f t="shared" si="11"/>
        <v>70.73</v>
      </c>
      <c r="DA6" s="34">
        <f t="shared" si="11"/>
        <v>65.63</v>
      </c>
      <c r="DB6" s="34">
        <f t="shared" si="11"/>
        <v>78.599999999999994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431001</v>
      </c>
      <c r="D7" s="36">
        <v>47</v>
      </c>
      <c r="E7" s="36">
        <v>17</v>
      </c>
      <c r="F7" s="36">
        <v>5</v>
      </c>
      <c r="G7" s="36">
        <v>0</v>
      </c>
      <c r="H7" s="36" t="s">
        <v>110</v>
      </c>
      <c r="I7" s="36" t="s">
        <v>111</v>
      </c>
      <c r="J7" s="36" t="s">
        <v>112</v>
      </c>
      <c r="K7" s="36" t="s">
        <v>113</v>
      </c>
      <c r="L7" s="36" t="s">
        <v>114</v>
      </c>
      <c r="M7" s="36" t="s">
        <v>115</v>
      </c>
      <c r="N7" s="37" t="s">
        <v>116</v>
      </c>
      <c r="O7" s="37" t="s">
        <v>117</v>
      </c>
      <c r="P7" s="37">
        <v>0.46</v>
      </c>
      <c r="Q7" s="37">
        <v>100</v>
      </c>
      <c r="R7" s="37">
        <v>2303</v>
      </c>
      <c r="S7" s="37">
        <v>734317</v>
      </c>
      <c r="T7" s="37">
        <v>390.32</v>
      </c>
      <c r="U7" s="37">
        <v>1881.32</v>
      </c>
      <c r="V7" s="37">
        <v>3374</v>
      </c>
      <c r="W7" s="37">
        <v>1.6</v>
      </c>
      <c r="X7" s="37">
        <v>2108.75</v>
      </c>
      <c r="Y7" s="37">
        <v>99.63</v>
      </c>
      <c r="Z7" s="37">
        <v>99.78</v>
      </c>
      <c r="AA7" s="37">
        <v>99.28</v>
      </c>
      <c r="AB7" s="37">
        <v>85.63</v>
      </c>
      <c r="AC7" s="37">
        <v>83.53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144.05000000000001</v>
      </c>
      <c r="BG7" s="37">
        <v>43.52</v>
      </c>
      <c r="BH7" s="37">
        <v>0</v>
      </c>
      <c r="BI7" s="37">
        <v>3356.95</v>
      </c>
      <c r="BJ7" s="37">
        <v>0</v>
      </c>
      <c r="BK7" s="37">
        <v>1126.77</v>
      </c>
      <c r="BL7" s="37">
        <v>1044.8</v>
      </c>
      <c r="BM7" s="37">
        <v>1081.8</v>
      </c>
      <c r="BN7" s="37">
        <v>974.93</v>
      </c>
      <c r="BO7" s="37">
        <v>855.8</v>
      </c>
      <c r="BP7" s="37">
        <v>814.89</v>
      </c>
      <c r="BQ7" s="37">
        <v>50.25</v>
      </c>
      <c r="BR7" s="37">
        <v>44.78</v>
      </c>
      <c r="BS7" s="37">
        <v>38.72</v>
      </c>
      <c r="BT7" s="37">
        <v>34.42</v>
      </c>
      <c r="BU7" s="37">
        <v>23.36</v>
      </c>
      <c r="BV7" s="37">
        <v>50.9</v>
      </c>
      <c r="BW7" s="37">
        <v>50.82</v>
      </c>
      <c r="BX7" s="37">
        <v>52.19</v>
      </c>
      <c r="BY7" s="37">
        <v>55.32</v>
      </c>
      <c r="BZ7" s="37">
        <v>59.8</v>
      </c>
      <c r="CA7" s="37">
        <v>60.64</v>
      </c>
      <c r="CB7" s="37">
        <v>187.36</v>
      </c>
      <c r="CC7" s="37">
        <v>217.18</v>
      </c>
      <c r="CD7" s="37">
        <v>220.02</v>
      </c>
      <c r="CE7" s="37">
        <v>254.97</v>
      </c>
      <c r="CF7" s="37">
        <v>426.03</v>
      </c>
      <c r="CG7" s="37">
        <v>293.27</v>
      </c>
      <c r="CH7" s="37">
        <v>300.52</v>
      </c>
      <c r="CI7" s="37">
        <v>296.14</v>
      </c>
      <c r="CJ7" s="37">
        <v>283.17</v>
      </c>
      <c r="CK7" s="37">
        <v>263.76</v>
      </c>
      <c r="CL7" s="37">
        <v>255.52</v>
      </c>
      <c r="CM7" s="37">
        <v>52.99</v>
      </c>
      <c r="CN7" s="37">
        <v>61.89</v>
      </c>
      <c r="CO7" s="37">
        <v>61.96</v>
      </c>
      <c r="CP7" s="37">
        <v>48.85</v>
      </c>
      <c r="CQ7" s="37">
        <v>35.4</v>
      </c>
      <c r="CR7" s="37">
        <v>53.78</v>
      </c>
      <c r="CS7" s="37">
        <v>53.24</v>
      </c>
      <c r="CT7" s="37">
        <v>52.31</v>
      </c>
      <c r="CU7" s="37">
        <v>60.65</v>
      </c>
      <c r="CV7" s="37">
        <v>51.75</v>
      </c>
      <c r="CW7" s="37">
        <v>52.49</v>
      </c>
      <c r="CX7" s="37">
        <v>73.930000000000007</v>
      </c>
      <c r="CY7" s="37">
        <v>69.16</v>
      </c>
      <c r="CZ7" s="37">
        <v>70.73</v>
      </c>
      <c r="DA7" s="37">
        <v>65.63</v>
      </c>
      <c r="DB7" s="37">
        <v>78.599999999999994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熊本市職員</cp:lastModifiedBy>
  <cp:lastPrinted>2019-01-23T05:16:08Z</cp:lastPrinted>
  <dcterms:created xsi:type="dcterms:W3CDTF">2018-12-03T09:30:31Z</dcterms:created>
  <dcterms:modified xsi:type="dcterms:W3CDTF">2019-01-23T08:01:32Z</dcterms:modified>
  <cp:category/>
</cp:coreProperties>
</file>