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02.24.211\share\04 財政企画Ｇ\09 【公営企業】諸調査\H30\310111_H29決算「経営比較分析表」の分析等(水道・電気・病院・下水)\04_総務省提出\"/>
    </mc:Choice>
  </mc:AlternateContent>
  <workbookProtection workbookAlgorithmName="SHA-512" workbookHashValue="knjpMQtRZvcq/Hie21AJDgScJblIZbh8DpUM11eHWuD5i0EW4nFiFw2QGx0Lh6beJH78Nkd6UUZaRabT20/aTw==" workbookSaltValue="UAYhtXm5ZxP2A5Ti0rIqa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<sst xmlns="http://schemas.openxmlformats.org/spreadsheetml/2006/main" count="235" uniqueCount="120">
  <si>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</si>
  <si>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</si>
  <si>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</si>
  <si>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</si>
  <si>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</si>
  <si>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</si>
  <si>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</si>
  <si>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</si>
  <si>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</si>
  <si>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</si>
  <si>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</si>
  <si>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</si>
  <si>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</si>
  <si>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</si>
  <si>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</si>
  <si>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</si>
  <si>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</si>
  <si>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</si>
  <si>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</si>
  <si>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</si>
  <si>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</si>
  <si>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</si>
  <si>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</si>
  <si>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</si>
  <si>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</si>
  <si>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</si>
  <si>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</si>
  <si>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</si>
  <si>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</si>
  <si>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</si>
  <si>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</si>
  <si>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</si>
  <si>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</si>
  <si>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</si>
  <si>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</si>
  <si>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</si>
  <si>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</si>
  <si>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</si>
  <si>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</si>
  <si>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</si>
  <si>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</si>
  <si>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</si>
  <si>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</si>
  <si>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</si>
  <si>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</si>
  <si>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</si>
  <si>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</si>
  <si>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</si>
  <si>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</si>
  <si>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</si>
  <si>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</si>
  <si>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</si>
  <si>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</si>
  <si>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</si>
  <si>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</si>
  <si>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</si>
  <si>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</si>
  <si>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</si>
  <si>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</si>
  <si>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</si>
  <si>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</si>
  <si>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</si>
  <si>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</si>
  <si>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</si>
  <si>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</si>
  <si>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</si>
  <si>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</si>
  <si>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</si>
  <si>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</si>
  <si>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</si>
  <si>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</si>
  <si>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</si>
  <si>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</si>
  <si>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</si>
  <si>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</si>
  <si>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</si>
  <si>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</si>
  <si>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</si>
  <si>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</si>
  <si>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</si>
  <si>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</si>
  <si>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</si>
  <si>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</si>
  <si>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</si>
  <si>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</si>
  <si>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</si>
  <si>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</si>
  <si>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</si>
  <si>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</si>
  <si>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</si>
  <si>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</si>
  <si>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</si>
  <si>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</si>
  <si>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</si>
  <si>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</si>
  <si>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</si>
  <si>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</si>
  <si>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</si>
  <si>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</si>
  <si>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</si>
  <si>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</si>
  <si>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</si>
  <si>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</si>
  <si>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</si>
  <si>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</si>
  <si>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石狩東部広域水道企業団</t>
  </si>
  <si>
    <t>法適用</t>
  </si>
  <si>
    <t>水道事業</t>
  </si>
  <si>
    <t>用水供給事業</t>
  </si>
  <si>
    <t>B</t>
  </si>
  <si>
    <t>自治体職員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</si>
  <si>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</si>
  <si>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</si>
  <si>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</si>
  <si>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</si>
  <si>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</si>
  <si>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</si>
  <si>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企業団では、創設期からの漁川浄水場に加え、拡張事業の完成により、平成27年4月から千歳川浄水場での用水供給を開始しました。施設系統により供給先やコストが異なることから、料金を系統別に設定しています。これに伴い、平成27年度以降の各指標について、26年度までと比べて大きく変動しています。
　「①経常収支比率」は、漁川系施設関連の修繕費・減価償却費等経常費用の増により、28年度より低下していますが、29年度も100％を上回っており、経常利益を確保できています。
　「②累積欠損金比率」が27年度で算出されたのは、減損損失の計上によるものです。ただし、無償減資による欠損金の補填を行ったことから、現在、累積欠損金はありません。
　「③流動比率」は、拡張事業で借入れした企業債の各年度償還額が多大なため、29年度も全国平均を下回っているものの、100％を上回っており、短期的な債務に対する支払いに問題はありません。
　「④企業債残高対給水収益比率」が全国平均を大きく上回っているのは、拡張事業の企業債における未償還額によるものです。29年度は企業債の借入額より償還額が大きかったことから、28年度より数値が改善されています。
　「⑤料金回収率」が29年度に100％を下回っているのは、千歳川系料金が、一部受水団体からの繰入を考慮して算定していることに加え、漁川系施設関連の経常費用が28年度よりも増えたためです。
　「⑥給水原価」が全国平均を大きく上回っているのは、千歳川系施設関連で、供用開始後数年しか経過していないことから、多額の減価償却費及び支払利息を計上しているためです。28年度より数値が増加しているのは、漁川系施設関連の経常費用の増によるものです。
　「⑦施設利用率」が、27年度以降ほぼ一定となっているのは、一日平均配水量がほぼ同量のためです。
　「⑧有収率」は、送水の残留塩素を確保するための排水作業等を行うことがあるため、年度毎に多少の増減があり、29年度も全国平均を下回っていますが、99％台を維持しております。</t>
    <rPh sb="170" eb="172">
      <t>ゲンカ</t>
    </rPh>
    <rPh sb="172" eb="174">
      <t>ショウキャク</t>
    </rPh>
    <rPh sb="174" eb="175">
      <t>ヒ</t>
    </rPh>
    <rPh sb="218" eb="220">
      <t>ケイジョウ</t>
    </rPh>
    <rPh sb="220" eb="222">
      <t>リエキ</t>
    </rPh>
    <rPh sb="223" eb="225">
      <t>カクホ</t>
    </rPh>
    <rPh sb="277" eb="279">
      <t>ムショウ</t>
    </rPh>
    <rPh sb="475" eb="477">
      <t>カリイレ</t>
    </rPh>
    <rPh sb="477" eb="478">
      <t>ガク</t>
    </rPh>
    <rPh sb="480" eb="482">
      <t>ショウカン</t>
    </rPh>
    <rPh sb="482" eb="483">
      <t>ガク</t>
    </rPh>
    <rPh sb="484" eb="485">
      <t>オオ</t>
    </rPh>
    <rPh sb="516" eb="518">
      <t>リョウキン</t>
    </rPh>
    <rPh sb="518" eb="520">
      <t>カイシュウ</t>
    </rPh>
    <rPh sb="520" eb="521">
      <t>リツ</t>
    </rPh>
    <rPh sb="525" eb="527">
      <t>ネンド</t>
    </rPh>
    <rPh sb="533" eb="535">
      <t>シタマワ</t>
    </rPh>
    <rPh sb="575" eb="576">
      <t>クワ</t>
    </rPh>
    <rPh sb="578" eb="579">
      <t>リョウ</t>
    </rPh>
    <rPh sb="579" eb="580">
      <t>カワ</t>
    </rPh>
    <rPh sb="580" eb="581">
      <t>ケイ</t>
    </rPh>
    <rPh sb="581" eb="583">
      <t>シセツ</t>
    </rPh>
    <rPh sb="583" eb="585">
      <t>カンレン</t>
    </rPh>
    <rPh sb="586" eb="588">
      <t>ケイジョウ</t>
    </rPh>
    <rPh sb="588" eb="590">
      <t>ヒヨウ</t>
    </rPh>
    <rPh sb="598" eb="599">
      <t>ゾウ</t>
    </rPh>
    <rPh sb="643" eb="645">
      <t>キョウヨウ</t>
    </rPh>
    <rPh sb="645" eb="648">
      <t>カイシゴ</t>
    </rPh>
    <rPh sb="648" eb="650">
      <t>スウネン</t>
    </rPh>
    <rPh sb="652" eb="654">
      <t>ケイカ</t>
    </rPh>
    <rPh sb="718" eb="720">
      <t>ヒヨウ</t>
    </rPh>
    <rPh sb="746" eb="748">
      <t>イコウ</t>
    </rPh>
    <rPh sb="750" eb="752">
      <t>イッテイ</t>
    </rPh>
    <rPh sb="761" eb="763">
      <t>イチニチ</t>
    </rPh>
    <rPh sb="763" eb="765">
      <t>ヘイキン</t>
    </rPh>
    <rPh sb="765" eb="767">
      <t>ハイスイ</t>
    </rPh>
    <rPh sb="767" eb="768">
      <t>リョウ</t>
    </rPh>
    <rPh sb="772" eb="773">
      <t>リョウ</t>
    </rPh>
    <rPh sb="789" eb="791">
      <t>ソウスイ</t>
    </rPh>
    <rPh sb="792" eb="794">
      <t>ザンリュウ</t>
    </rPh>
    <rPh sb="794" eb="796">
      <t>エンソ</t>
    </rPh>
    <rPh sb="797" eb="799">
      <t>カクホ</t>
    </rPh>
    <rPh sb="804" eb="806">
      <t>ハイスイ</t>
    </rPh>
    <rPh sb="806" eb="808">
      <t>サギョウ</t>
    </rPh>
    <rPh sb="808" eb="809">
      <t>トウ</t>
    </rPh>
    <rPh sb="810" eb="811">
      <t>オコナ</t>
    </rPh>
    <rPh sb="820" eb="822">
      <t>ネンド</t>
    </rPh>
    <rPh sb="822" eb="823">
      <t>ゴト</t>
    </rPh>
    <rPh sb="824" eb="826">
      <t>タショウ</t>
    </rPh>
    <rPh sb="827" eb="829">
      <t>ゾウゲン</t>
    </rPh>
    <rPh sb="835" eb="837">
      <t>ネンド</t>
    </rPh>
    <phoneticPr fontId="4"/>
  </si>
  <si>
    <t>　平成29年度は、引き続き経常収支で利益を計上しており、健全な経営を持続できていると言えます。　
　しかし、平成30年4月に料金の減額改定を実施し、それに伴い給水収益が減少する一方、今後も漁川系老朽管の更新、千歳川系企業債の償還といった多額の資金支出が見込まれています。
　そのため、これらの支出に必要な資金を確保できるよう、民間委託の推進等効率的な事業運営を行い、可能な限り各種経費の削減に努めます。
　老朽化した管路や施設の更新については、適切なアセットマネジメントの取組みのもと、優先度を見極め、計画的に実施します。</t>
    <rPh sb="222" eb="224">
      <t>テキセツ</t>
    </rPh>
    <rPh sb="236" eb="237">
      <t>ト</t>
    </rPh>
    <rPh sb="237" eb="238">
      <t>ク</t>
    </rPh>
    <rPh sb="255" eb="257">
      <t>ジッシ</t>
    </rPh>
    <phoneticPr fontId="4"/>
  </si>
  <si>
    <t>　「①有形固定資産減価償却率」は、千歳川系施設が供用開始後数年しか経過していないことから、全国平均を大きく下回っております。なお、漁川系施設は全国的な傾向と同様に老朽化が進んでいることから、計画的に更新を進めていきます。
　「②管路経年化率」は、創設事業により完成した漁川系施設の供用開始時期から、法定耐用年数40年を経過していないため、これまで0％でした。平成32年度からの計上となります。
　「③管路更新率」は、漁川系の管路更新による計上です。国庫補助事業として平成23年度から36年度までの計画期間で管路更新を行っております。29年度も更新工事を実施しましたが、旧ルートを迂回して布設していることから、実際に通水するのは当該迂回ルートが完成する35年度となる予定のため、29年度の管路更新率は未計上としております。なお、29年度末時点での漁川系管路の耐震化率は31.4％となっております。</t>
    <rPh sb="29" eb="31">
      <t>スウネン</t>
    </rPh>
    <rPh sb="33" eb="35">
      <t>ケイカ</t>
    </rPh>
    <rPh sb="71" eb="74">
      <t>ゼンコクテキ</t>
    </rPh>
    <rPh sb="75" eb="77">
      <t>ケイコウ</t>
    </rPh>
    <rPh sb="130" eb="132">
      <t>カンセイ</t>
    </rPh>
    <rPh sb="134" eb="135">
      <t>リョウ</t>
    </rPh>
    <rPh sb="135" eb="136">
      <t>カワ</t>
    </rPh>
    <rPh sb="136" eb="137">
      <t>ケイ</t>
    </rPh>
    <rPh sb="137" eb="139">
      <t>シセツ</t>
    </rPh>
    <rPh sb="224" eb="226">
      <t>コッコ</t>
    </rPh>
    <rPh sb="226" eb="228">
      <t>ホジョ</t>
    </rPh>
    <rPh sb="228" eb="230">
      <t>ジギョウ</t>
    </rPh>
    <rPh sb="233" eb="235">
      <t>ヘイセイ</t>
    </rPh>
    <rPh sb="237" eb="239">
      <t>ネンド</t>
    </rPh>
    <rPh sb="243" eb="245">
      <t>ネンド</t>
    </rPh>
    <rPh sb="248" eb="250">
      <t>ケイカク</t>
    </rPh>
    <rPh sb="250" eb="252">
      <t>キカン</t>
    </rPh>
    <rPh sb="253" eb="255">
      <t>カンロ</t>
    </rPh>
    <rPh sb="255" eb="257">
      <t>コウシン</t>
    </rPh>
    <rPh sb="258" eb="259">
      <t>オコナ</t>
    </rPh>
    <rPh sb="268" eb="270">
      <t>ネンド</t>
    </rPh>
    <rPh sb="271" eb="273">
      <t>コウシン</t>
    </rPh>
    <rPh sb="273" eb="275">
      <t>コウジ</t>
    </rPh>
    <rPh sb="276" eb="278">
      <t>ジッシ</t>
    </rPh>
    <rPh sb="284" eb="285">
      <t>キュウ</t>
    </rPh>
    <rPh sb="289" eb="291">
      <t>ウカイ</t>
    </rPh>
    <rPh sb="293" eb="295">
      <t>フセツ</t>
    </rPh>
    <rPh sb="304" eb="306">
      <t>ジッサイ</t>
    </rPh>
    <rPh sb="307" eb="309">
      <t>ツウスイ</t>
    </rPh>
    <rPh sb="313" eb="315">
      <t>トウガイ</t>
    </rPh>
    <rPh sb="315" eb="317">
      <t>ウカイ</t>
    </rPh>
    <rPh sb="321" eb="323">
      <t>カンセイ</t>
    </rPh>
    <rPh sb="327" eb="329">
      <t>ネンド</t>
    </rPh>
    <rPh sb="332" eb="334">
      <t>ヨテイ</t>
    </rPh>
    <rPh sb="340" eb="342">
      <t>ネンド</t>
    </rPh>
    <rPh sb="343" eb="345">
      <t>カンロ</t>
    </rPh>
    <rPh sb="345" eb="347">
      <t>コウシン</t>
    </rPh>
    <rPh sb="347" eb="348">
      <t>リツ</t>
    </rPh>
    <rPh sb="349" eb="350">
      <t>ミ</t>
    </rPh>
    <rPh sb="350" eb="352">
      <t>ケイジョウ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</si>
</sst>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quot;-&quot;">
                  <c:v>7.45</c:v>
                </c:pt>
                <c:pt idx="1">
                  <c:v>0</c:v>
                </c:pt>
                <c:pt idx="2" formatCode="#,##0.00;&quot;△&quot;#,##0.00;&quot;-&quot;">
                  <c:v>1.1399999999999999</c:v>
                </c:pt>
                <c:pt idx="3" formatCode="#,##0.00;&quot;△&quot;#,##0.00;&quot;-&quot;">
                  <c:v>1.35</c:v>
                </c:pt>
                <c:pt idx="4">
                  <c:v>0</c:v>
                </c:pt>
              </c:numCache>
            </c:numRef>
          </c:val>
          <c:extLst xmlns:c16r2="http://schemas.microsoft.com/office/drawing/2015/06/chart">
            <c:ext xmlns:c16="http://schemas.microsoft.com/office/drawing/2014/chart" uri="{C3380CC4-5D6E-409C-BE32-E72D297353CC}">
              <c16:uniqueId val="{00000000-C66E-43BA-83AF-CEEBF84AD6DB}"/>
            </c:ext>
          </c:extLst>
        </c:ser>
        <c:dLbls>
          <c:showLegendKey val="0"/>
          <c:showVal val="0"/>
          <c:showCatName val="0"/>
          <c:showSerName val="0"/>
          <c:showPercent val="0"/>
          <c:showBubbleSize val="0"/>
        </c:dLbls>
        <c:gapWidth val="150"/>
        <c:axId val="339065552"/>
        <c:axId val="339065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0.13</c:v>
                </c:pt>
                <c:pt idx="2">
                  <c:v>0.26</c:v>
                </c:pt>
                <c:pt idx="3">
                  <c:v>0.24</c:v>
                </c:pt>
                <c:pt idx="4">
                  <c:v>0.27</c:v>
                </c:pt>
              </c:numCache>
            </c:numRef>
          </c:val>
          <c:smooth val="0"/>
          <c:extLst xmlns:c16r2="http://schemas.microsoft.com/office/drawing/2015/06/chart">
            <c:ext xmlns:c16="http://schemas.microsoft.com/office/drawing/2014/chart" uri="{C3380CC4-5D6E-409C-BE32-E72D297353CC}">
              <c16:uniqueId val="{00000001-C66E-43BA-83AF-CEEBF84AD6DB}"/>
            </c:ext>
          </c:extLst>
        </c:ser>
        <c:dLbls>
          <c:showLegendKey val="0"/>
          <c:showVal val="0"/>
          <c:showCatName val="0"/>
          <c:showSerName val="0"/>
          <c:showPercent val="0"/>
          <c:showBubbleSize val="0"/>
        </c:dLbls>
        <c:marker val="1"/>
        <c:smooth val="0"/>
        <c:axId val="339065552"/>
        <c:axId val="339065944"/>
      </c:lineChart>
      <c:dateAx>
        <c:axId val="339065552"/>
        <c:scaling>
          <c:orientation val="minMax"/>
        </c:scaling>
        <c:delete val="1"/>
        <c:axPos val="b"/>
        <c:numFmt formatCode="ge" sourceLinked="1"/>
        <c:majorTickMark val="none"/>
        <c:minorTickMark val="none"/>
        <c:tickLblPos val="none"/>
        <c:crossAx val="339065944"/>
        <c:crosses val="autoZero"/>
        <c:auto val="1"/>
        <c:lblOffset val="100"/>
        <c:baseTimeUnit val="years"/>
      </c:dateAx>
      <c:valAx>
        <c:axId val="339065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06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76.88</c:v>
                </c:pt>
                <c:pt idx="1">
                  <c:v>76.75</c:v>
                </c:pt>
                <c:pt idx="2">
                  <c:v>64.11</c:v>
                </c:pt>
                <c:pt idx="3">
                  <c:v>64.97</c:v>
                </c:pt>
                <c:pt idx="4">
                  <c:v>64.98</c:v>
                </c:pt>
              </c:numCache>
            </c:numRef>
          </c:val>
          <c:extLst xmlns:c16r2="http://schemas.microsoft.com/office/drawing/2015/06/chart">
            <c:ext xmlns:c16="http://schemas.microsoft.com/office/drawing/2014/chart" uri="{C3380CC4-5D6E-409C-BE32-E72D297353CC}">
              <c16:uniqueId val="{00000000-219E-4A13-B2FF-189731C13FF7}"/>
            </c:ext>
          </c:extLst>
        </c:ser>
        <c:dLbls>
          <c:showLegendKey val="0"/>
          <c:showVal val="0"/>
          <c:showCatName val="0"/>
          <c:showSerName val="0"/>
          <c:showPercent val="0"/>
          <c:showBubbleSize val="0"/>
        </c:dLbls>
        <c:gapWidth val="150"/>
        <c:axId val="417502496"/>
        <c:axId val="417504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64.12</c:v>
                </c:pt>
                <c:pt idx="1">
                  <c:v>62.69</c:v>
                </c:pt>
                <c:pt idx="2">
                  <c:v>61.82</c:v>
                </c:pt>
                <c:pt idx="3">
                  <c:v>61.66</c:v>
                </c:pt>
                <c:pt idx="4">
                  <c:v>62.19</c:v>
                </c:pt>
              </c:numCache>
            </c:numRef>
          </c:val>
          <c:smooth val="0"/>
          <c:extLst xmlns:c16r2="http://schemas.microsoft.com/office/drawing/2015/06/chart">
            <c:ext xmlns:c16="http://schemas.microsoft.com/office/drawing/2014/chart" uri="{C3380CC4-5D6E-409C-BE32-E72D297353CC}">
              <c16:uniqueId val="{00000001-219E-4A13-B2FF-189731C13FF7}"/>
            </c:ext>
          </c:extLst>
        </c:ser>
        <c:dLbls>
          <c:showLegendKey val="0"/>
          <c:showVal val="0"/>
          <c:showCatName val="0"/>
          <c:showSerName val="0"/>
          <c:showPercent val="0"/>
          <c:showBubbleSize val="0"/>
        </c:dLbls>
        <c:marker val="1"/>
        <c:smooth val="0"/>
        <c:axId val="417502496"/>
        <c:axId val="417504456"/>
      </c:lineChart>
      <c:dateAx>
        <c:axId val="417502496"/>
        <c:scaling>
          <c:orientation val="minMax"/>
        </c:scaling>
        <c:delete val="1"/>
        <c:axPos val="b"/>
        <c:numFmt formatCode="ge" sourceLinked="1"/>
        <c:majorTickMark val="none"/>
        <c:minorTickMark val="none"/>
        <c:tickLblPos val="none"/>
        <c:crossAx val="417504456"/>
        <c:crosses val="autoZero"/>
        <c:auto val="1"/>
        <c:lblOffset val="100"/>
        <c:baseTimeUnit val="years"/>
      </c:dateAx>
      <c:valAx>
        <c:axId val="41750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50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99.81</c:v>
                </c:pt>
                <c:pt idx="1">
                  <c:v>99.86</c:v>
                </c:pt>
                <c:pt idx="2">
                  <c:v>99.53</c:v>
                </c:pt>
                <c:pt idx="3">
                  <c:v>99.63</c:v>
                </c:pt>
                <c:pt idx="4">
                  <c:v>99.42</c:v>
                </c:pt>
              </c:numCache>
            </c:numRef>
          </c:val>
          <c:extLst xmlns:c16r2="http://schemas.microsoft.com/office/drawing/2015/06/chart">
            <c:ext xmlns:c16="http://schemas.microsoft.com/office/drawing/2014/chart" uri="{C3380CC4-5D6E-409C-BE32-E72D297353CC}">
              <c16:uniqueId val="{00000000-5498-4D81-B05C-0C1BBD3545F9}"/>
            </c:ext>
          </c:extLst>
        </c:ser>
        <c:dLbls>
          <c:showLegendKey val="0"/>
          <c:showVal val="0"/>
          <c:showCatName val="0"/>
          <c:showSerName val="0"/>
          <c:showPercent val="0"/>
          <c:showBubbleSize val="0"/>
        </c:dLbls>
        <c:gapWidth val="150"/>
        <c:axId val="417508376"/>
        <c:axId val="417505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100.12</c:v>
                </c:pt>
                <c:pt idx="2">
                  <c:v>100.03</c:v>
                </c:pt>
                <c:pt idx="3">
                  <c:v>100.05</c:v>
                </c:pt>
                <c:pt idx="4">
                  <c:v>100.05</c:v>
                </c:pt>
              </c:numCache>
            </c:numRef>
          </c:val>
          <c:smooth val="0"/>
          <c:extLst xmlns:c16r2="http://schemas.microsoft.com/office/drawing/2015/06/chart">
            <c:ext xmlns:c16="http://schemas.microsoft.com/office/drawing/2014/chart" uri="{C3380CC4-5D6E-409C-BE32-E72D297353CC}">
              <c16:uniqueId val="{00000001-5498-4D81-B05C-0C1BBD3545F9}"/>
            </c:ext>
          </c:extLst>
        </c:ser>
        <c:dLbls>
          <c:showLegendKey val="0"/>
          <c:showVal val="0"/>
          <c:showCatName val="0"/>
          <c:showSerName val="0"/>
          <c:showPercent val="0"/>
          <c:showBubbleSize val="0"/>
        </c:dLbls>
        <c:marker val="1"/>
        <c:smooth val="0"/>
        <c:axId val="417508376"/>
        <c:axId val="417505240"/>
      </c:lineChart>
      <c:dateAx>
        <c:axId val="417508376"/>
        <c:scaling>
          <c:orientation val="minMax"/>
        </c:scaling>
        <c:delete val="1"/>
        <c:axPos val="b"/>
        <c:numFmt formatCode="ge" sourceLinked="1"/>
        <c:majorTickMark val="none"/>
        <c:minorTickMark val="none"/>
        <c:tickLblPos val="none"/>
        <c:crossAx val="417505240"/>
        <c:crosses val="autoZero"/>
        <c:auto val="1"/>
        <c:lblOffset val="100"/>
        <c:baseTimeUnit val="years"/>
      </c:dateAx>
      <c:valAx>
        <c:axId val="41750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50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123.92</c:v>
                </c:pt>
                <c:pt idx="1">
                  <c:v>112.33</c:v>
                </c:pt>
                <c:pt idx="2">
                  <c:v>126.14</c:v>
                </c:pt>
                <c:pt idx="3">
                  <c:v>116.41</c:v>
                </c:pt>
                <c:pt idx="4">
                  <c:v>108.88</c:v>
                </c:pt>
              </c:numCache>
            </c:numRef>
          </c:val>
          <c:extLst xmlns:c16r2="http://schemas.microsoft.com/office/drawing/2015/06/chart">
            <c:ext xmlns:c16="http://schemas.microsoft.com/office/drawing/2014/chart" uri="{C3380CC4-5D6E-409C-BE32-E72D297353CC}">
              <c16:uniqueId val="{00000000-11E4-4218-AD9A-DD9544177D8B}"/>
            </c:ext>
          </c:extLst>
        </c:ser>
        <c:dLbls>
          <c:showLegendKey val="0"/>
          <c:showVal val="0"/>
          <c:showCatName val="0"/>
          <c:showSerName val="0"/>
          <c:showPercent val="0"/>
          <c:showBubbleSize val="0"/>
        </c:dLbls>
        <c:gapWidth val="150"/>
        <c:axId val="339069080"/>
        <c:axId val="33906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113.88</c:v>
                </c:pt>
                <c:pt idx="1">
                  <c:v>113.47</c:v>
                </c:pt>
                <c:pt idx="2">
                  <c:v>113.33</c:v>
                </c:pt>
                <c:pt idx="3">
                  <c:v>114.05</c:v>
                </c:pt>
                <c:pt idx="4">
                  <c:v>114.26</c:v>
                </c:pt>
              </c:numCache>
            </c:numRef>
          </c:val>
          <c:smooth val="0"/>
          <c:extLst xmlns:c16r2="http://schemas.microsoft.com/office/drawing/2015/06/chart">
            <c:ext xmlns:c16="http://schemas.microsoft.com/office/drawing/2014/chart" uri="{C3380CC4-5D6E-409C-BE32-E72D297353CC}">
              <c16:uniqueId val="{00000001-11E4-4218-AD9A-DD9544177D8B}"/>
            </c:ext>
          </c:extLst>
        </c:ser>
        <c:dLbls>
          <c:showLegendKey val="0"/>
          <c:showVal val="0"/>
          <c:showCatName val="0"/>
          <c:showSerName val="0"/>
          <c:showPercent val="0"/>
          <c:showBubbleSize val="0"/>
        </c:dLbls>
        <c:marker val="1"/>
        <c:smooth val="0"/>
        <c:axId val="339069080"/>
        <c:axId val="339069472"/>
      </c:lineChart>
      <c:dateAx>
        <c:axId val="339069080"/>
        <c:scaling>
          <c:orientation val="minMax"/>
        </c:scaling>
        <c:delete val="1"/>
        <c:axPos val="b"/>
        <c:numFmt formatCode="ge" sourceLinked="1"/>
        <c:majorTickMark val="none"/>
        <c:minorTickMark val="none"/>
        <c:tickLblPos val="none"/>
        <c:crossAx val="339069472"/>
        <c:crosses val="autoZero"/>
        <c:auto val="1"/>
        <c:lblOffset val="100"/>
        <c:baseTimeUnit val="years"/>
      </c:dateAx>
      <c:valAx>
        <c:axId val="339069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906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47.11</c:v>
                </c:pt>
                <c:pt idx="1">
                  <c:v>53.7</c:v>
                </c:pt>
                <c:pt idx="2">
                  <c:v>19.260000000000002</c:v>
                </c:pt>
                <c:pt idx="3">
                  <c:v>19.510000000000002</c:v>
                </c:pt>
                <c:pt idx="4">
                  <c:v>21.25</c:v>
                </c:pt>
              </c:numCache>
            </c:numRef>
          </c:val>
          <c:extLst xmlns:c16r2="http://schemas.microsoft.com/office/drawing/2015/06/chart">
            <c:ext xmlns:c16="http://schemas.microsoft.com/office/drawing/2014/chart" uri="{C3380CC4-5D6E-409C-BE32-E72D297353CC}">
              <c16:uniqueId val="{00000000-0BAB-40D9-A40B-9D49DB3D6C0D}"/>
            </c:ext>
          </c:extLst>
        </c:ser>
        <c:dLbls>
          <c:showLegendKey val="0"/>
          <c:showVal val="0"/>
          <c:showCatName val="0"/>
          <c:showSerName val="0"/>
          <c:showPercent val="0"/>
          <c:showBubbleSize val="0"/>
        </c:dLbls>
        <c:gapWidth val="150"/>
        <c:axId val="339068296"/>
        <c:axId val="33906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39.81</c:v>
                </c:pt>
                <c:pt idx="1">
                  <c:v>51.44</c:v>
                </c:pt>
                <c:pt idx="2">
                  <c:v>52.4</c:v>
                </c:pt>
                <c:pt idx="3">
                  <c:v>53.56</c:v>
                </c:pt>
                <c:pt idx="4">
                  <c:v>54.73</c:v>
                </c:pt>
              </c:numCache>
            </c:numRef>
          </c:val>
          <c:smooth val="0"/>
          <c:extLst xmlns:c16r2="http://schemas.microsoft.com/office/drawing/2015/06/chart">
            <c:ext xmlns:c16="http://schemas.microsoft.com/office/drawing/2014/chart" uri="{C3380CC4-5D6E-409C-BE32-E72D297353CC}">
              <c16:uniqueId val="{00000001-0BAB-40D9-A40B-9D49DB3D6C0D}"/>
            </c:ext>
          </c:extLst>
        </c:ser>
        <c:dLbls>
          <c:showLegendKey val="0"/>
          <c:showVal val="0"/>
          <c:showCatName val="0"/>
          <c:showSerName val="0"/>
          <c:showPercent val="0"/>
          <c:showBubbleSize val="0"/>
        </c:dLbls>
        <c:marker val="1"/>
        <c:smooth val="0"/>
        <c:axId val="339068296"/>
        <c:axId val="339068688"/>
      </c:lineChart>
      <c:dateAx>
        <c:axId val="339068296"/>
        <c:scaling>
          <c:orientation val="minMax"/>
        </c:scaling>
        <c:delete val="1"/>
        <c:axPos val="b"/>
        <c:numFmt formatCode="ge" sourceLinked="1"/>
        <c:majorTickMark val="none"/>
        <c:minorTickMark val="none"/>
        <c:tickLblPos val="none"/>
        <c:crossAx val="339068688"/>
        <c:crosses val="autoZero"/>
        <c:auto val="1"/>
        <c:lblOffset val="100"/>
        <c:baseTimeUnit val="years"/>
      </c:dateAx>
      <c:valAx>
        <c:axId val="33906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06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B35-4F48-9BC2-3822082FC208}"/>
            </c:ext>
          </c:extLst>
        </c:ser>
        <c:dLbls>
          <c:showLegendKey val="0"/>
          <c:showVal val="0"/>
          <c:showCatName val="0"/>
          <c:showSerName val="0"/>
          <c:showPercent val="0"/>
          <c:showBubbleSize val="0"/>
        </c:dLbls>
        <c:gapWidth val="150"/>
        <c:axId val="338905088"/>
        <c:axId val="41728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13.72</c:v>
                </c:pt>
                <c:pt idx="1">
                  <c:v>16.77</c:v>
                </c:pt>
                <c:pt idx="2">
                  <c:v>18.05</c:v>
                </c:pt>
                <c:pt idx="3">
                  <c:v>19.440000000000001</c:v>
                </c:pt>
                <c:pt idx="4">
                  <c:v>22.46</c:v>
                </c:pt>
              </c:numCache>
            </c:numRef>
          </c:val>
          <c:smooth val="0"/>
          <c:extLst xmlns:c16r2="http://schemas.microsoft.com/office/drawing/2015/06/chart">
            <c:ext xmlns:c16="http://schemas.microsoft.com/office/drawing/2014/chart" uri="{C3380CC4-5D6E-409C-BE32-E72D297353CC}">
              <c16:uniqueId val="{00000001-AB35-4F48-9BC2-3822082FC208}"/>
            </c:ext>
          </c:extLst>
        </c:ser>
        <c:dLbls>
          <c:showLegendKey val="0"/>
          <c:showVal val="0"/>
          <c:showCatName val="0"/>
          <c:showSerName val="0"/>
          <c:showPercent val="0"/>
          <c:showBubbleSize val="0"/>
        </c:dLbls>
        <c:marker val="1"/>
        <c:smooth val="0"/>
        <c:axId val="338905088"/>
        <c:axId val="417285872"/>
      </c:lineChart>
      <c:dateAx>
        <c:axId val="338905088"/>
        <c:scaling>
          <c:orientation val="minMax"/>
        </c:scaling>
        <c:delete val="1"/>
        <c:axPos val="b"/>
        <c:numFmt formatCode="ge" sourceLinked="1"/>
        <c:majorTickMark val="none"/>
        <c:minorTickMark val="none"/>
        <c:tickLblPos val="none"/>
        <c:crossAx val="417285872"/>
        <c:crosses val="autoZero"/>
        <c:auto val="1"/>
        <c:lblOffset val="100"/>
        <c:baseTimeUnit val="years"/>
      </c:dateAx>
      <c:valAx>
        <c:axId val="41728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90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formatCode="#,##0.00;&quot;△&quot;#,##0.00;&quot;-&quot;">
                  <c:v>75.069999999999993</c:v>
                </c:pt>
                <c:pt idx="3">
                  <c:v>0</c:v>
                </c:pt>
                <c:pt idx="4">
                  <c:v>0</c:v>
                </c:pt>
              </c:numCache>
            </c:numRef>
          </c:val>
          <c:extLst xmlns:c16r2="http://schemas.microsoft.com/office/drawing/2015/06/chart">
            <c:ext xmlns:c16="http://schemas.microsoft.com/office/drawing/2014/chart" uri="{C3380CC4-5D6E-409C-BE32-E72D297353CC}">
              <c16:uniqueId val="{00000000-599D-452C-B197-7C656FD349E8}"/>
            </c:ext>
          </c:extLst>
        </c:ser>
        <c:dLbls>
          <c:showLegendKey val="0"/>
          <c:showVal val="0"/>
          <c:showCatName val="0"/>
          <c:showSerName val="0"/>
          <c:showPercent val="0"/>
          <c:showBubbleSize val="0"/>
        </c:dLbls>
        <c:gapWidth val="150"/>
        <c:axId val="417284304"/>
        <c:axId val="417282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21.34</c:v>
                </c:pt>
                <c:pt idx="1">
                  <c:v>16.89</c:v>
                </c:pt>
                <c:pt idx="2">
                  <c:v>17.39</c:v>
                </c:pt>
                <c:pt idx="3">
                  <c:v>12.65</c:v>
                </c:pt>
                <c:pt idx="4">
                  <c:v>10.58</c:v>
                </c:pt>
              </c:numCache>
            </c:numRef>
          </c:val>
          <c:smooth val="0"/>
          <c:extLst xmlns:c16r2="http://schemas.microsoft.com/office/drawing/2015/06/chart">
            <c:ext xmlns:c16="http://schemas.microsoft.com/office/drawing/2014/chart" uri="{C3380CC4-5D6E-409C-BE32-E72D297353CC}">
              <c16:uniqueId val="{00000001-599D-452C-B197-7C656FD349E8}"/>
            </c:ext>
          </c:extLst>
        </c:ser>
        <c:dLbls>
          <c:showLegendKey val="0"/>
          <c:showVal val="0"/>
          <c:showCatName val="0"/>
          <c:showSerName val="0"/>
          <c:showPercent val="0"/>
          <c:showBubbleSize val="0"/>
        </c:dLbls>
        <c:marker val="1"/>
        <c:smooth val="0"/>
        <c:axId val="417284304"/>
        <c:axId val="417282344"/>
      </c:lineChart>
      <c:dateAx>
        <c:axId val="417284304"/>
        <c:scaling>
          <c:orientation val="minMax"/>
        </c:scaling>
        <c:delete val="1"/>
        <c:axPos val="b"/>
        <c:numFmt formatCode="ge" sourceLinked="1"/>
        <c:majorTickMark val="none"/>
        <c:minorTickMark val="none"/>
        <c:tickLblPos val="none"/>
        <c:crossAx val="417282344"/>
        <c:crosses val="autoZero"/>
        <c:auto val="1"/>
        <c:lblOffset val="100"/>
        <c:baseTimeUnit val="years"/>
      </c:dateAx>
      <c:valAx>
        <c:axId val="417282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728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401.7</c:v>
                </c:pt>
                <c:pt idx="1">
                  <c:v>169.83</c:v>
                </c:pt>
                <c:pt idx="2">
                  <c:v>134.26</c:v>
                </c:pt>
                <c:pt idx="3">
                  <c:v>118.11</c:v>
                </c:pt>
                <c:pt idx="4">
                  <c:v>149.25</c:v>
                </c:pt>
              </c:numCache>
            </c:numRef>
          </c:val>
          <c:extLst xmlns:c16r2="http://schemas.microsoft.com/office/drawing/2015/06/chart">
            <c:ext xmlns:c16="http://schemas.microsoft.com/office/drawing/2014/chart" uri="{C3380CC4-5D6E-409C-BE32-E72D297353CC}">
              <c16:uniqueId val="{00000000-B658-4ADC-8CE7-8BBB90796071}"/>
            </c:ext>
          </c:extLst>
        </c:ser>
        <c:dLbls>
          <c:showLegendKey val="0"/>
          <c:showVal val="0"/>
          <c:showCatName val="0"/>
          <c:showSerName val="0"/>
          <c:showPercent val="0"/>
          <c:showBubbleSize val="0"/>
        </c:dLbls>
        <c:gapWidth val="150"/>
        <c:axId val="417284696"/>
        <c:axId val="41728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634.53</c:v>
                </c:pt>
                <c:pt idx="1">
                  <c:v>200.22</c:v>
                </c:pt>
                <c:pt idx="2">
                  <c:v>212.95</c:v>
                </c:pt>
                <c:pt idx="3">
                  <c:v>224.41</c:v>
                </c:pt>
                <c:pt idx="4">
                  <c:v>243.44</c:v>
                </c:pt>
              </c:numCache>
            </c:numRef>
          </c:val>
          <c:smooth val="0"/>
          <c:extLst xmlns:c16r2="http://schemas.microsoft.com/office/drawing/2015/06/chart">
            <c:ext xmlns:c16="http://schemas.microsoft.com/office/drawing/2014/chart" uri="{C3380CC4-5D6E-409C-BE32-E72D297353CC}">
              <c16:uniqueId val="{00000001-B658-4ADC-8CE7-8BBB90796071}"/>
            </c:ext>
          </c:extLst>
        </c:ser>
        <c:dLbls>
          <c:showLegendKey val="0"/>
          <c:showVal val="0"/>
          <c:showCatName val="0"/>
          <c:showSerName val="0"/>
          <c:showPercent val="0"/>
          <c:showBubbleSize val="0"/>
        </c:dLbls>
        <c:marker val="1"/>
        <c:smooth val="0"/>
        <c:axId val="417284696"/>
        <c:axId val="417285088"/>
      </c:lineChart>
      <c:dateAx>
        <c:axId val="417284696"/>
        <c:scaling>
          <c:orientation val="minMax"/>
        </c:scaling>
        <c:delete val="1"/>
        <c:axPos val="b"/>
        <c:numFmt formatCode="ge" sourceLinked="1"/>
        <c:majorTickMark val="none"/>
        <c:minorTickMark val="none"/>
        <c:tickLblPos val="none"/>
        <c:crossAx val="417285088"/>
        <c:crosses val="autoZero"/>
        <c:auto val="1"/>
        <c:lblOffset val="100"/>
        <c:baseTimeUnit val="years"/>
      </c:dateAx>
      <c:valAx>
        <c:axId val="417285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728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1753.54</c:v>
                </c:pt>
                <c:pt idx="1">
                  <c:v>1818.56</c:v>
                </c:pt>
                <c:pt idx="2">
                  <c:v>770.95</c:v>
                </c:pt>
                <c:pt idx="3">
                  <c:v>746.18</c:v>
                </c:pt>
                <c:pt idx="4">
                  <c:v>732.53</c:v>
                </c:pt>
              </c:numCache>
            </c:numRef>
          </c:val>
          <c:extLst xmlns:c16r2="http://schemas.microsoft.com/office/drawing/2015/06/chart">
            <c:ext xmlns:c16="http://schemas.microsoft.com/office/drawing/2014/chart" uri="{C3380CC4-5D6E-409C-BE32-E72D297353CC}">
              <c16:uniqueId val="{00000000-E005-49FF-ABDE-881354B18CA7}"/>
            </c:ext>
          </c:extLst>
        </c:ser>
        <c:dLbls>
          <c:showLegendKey val="0"/>
          <c:showVal val="0"/>
          <c:showCatName val="0"/>
          <c:showSerName val="0"/>
          <c:showPercent val="0"/>
          <c:showBubbleSize val="0"/>
        </c:dLbls>
        <c:gapWidth val="150"/>
        <c:axId val="417280776"/>
        <c:axId val="417286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368.94</c:v>
                </c:pt>
                <c:pt idx="1">
                  <c:v>351.06</c:v>
                </c:pt>
                <c:pt idx="2">
                  <c:v>333.48</c:v>
                </c:pt>
                <c:pt idx="3">
                  <c:v>320.31</c:v>
                </c:pt>
                <c:pt idx="4">
                  <c:v>303.26</c:v>
                </c:pt>
              </c:numCache>
            </c:numRef>
          </c:val>
          <c:smooth val="0"/>
          <c:extLst xmlns:c16r2="http://schemas.microsoft.com/office/drawing/2015/06/chart">
            <c:ext xmlns:c16="http://schemas.microsoft.com/office/drawing/2014/chart" uri="{C3380CC4-5D6E-409C-BE32-E72D297353CC}">
              <c16:uniqueId val="{00000001-E005-49FF-ABDE-881354B18CA7}"/>
            </c:ext>
          </c:extLst>
        </c:ser>
        <c:dLbls>
          <c:showLegendKey val="0"/>
          <c:showVal val="0"/>
          <c:showCatName val="0"/>
          <c:showSerName val="0"/>
          <c:showPercent val="0"/>
          <c:showBubbleSize val="0"/>
        </c:dLbls>
        <c:marker val="1"/>
        <c:smooth val="0"/>
        <c:axId val="417280776"/>
        <c:axId val="417286264"/>
      </c:lineChart>
      <c:dateAx>
        <c:axId val="417280776"/>
        <c:scaling>
          <c:orientation val="minMax"/>
        </c:scaling>
        <c:delete val="1"/>
        <c:axPos val="b"/>
        <c:numFmt formatCode="ge" sourceLinked="1"/>
        <c:majorTickMark val="none"/>
        <c:minorTickMark val="none"/>
        <c:tickLblPos val="none"/>
        <c:crossAx val="417286264"/>
        <c:crosses val="autoZero"/>
        <c:auto val="1"/>
        <c:lblOffset val="100"/>
        <c:baseTimeUnit val="years"/>
      </c:dateAx>
      <c:valAx>
        <c:axId val="417286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728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122.07</c:v>
                </c:pt>
                <c:pt idx="1">
                  <c:v>111.16</c:v>
                </c:pt>
                <c:pt idx="2">
                  <c:v>116.77</c:v>
                </c:pt>
                <c:pt idx="3">
                  <c:v>107.18</c:v>
                </c:pt>
                <c:pt idx="4">
                  <c:v>99.77</c:v>
                </c:pt>
              </c:numCache>
            </c:numRef>
          </c:val>
          <c:extLst xmlns:c16r2="http://schemas.microsoft.com/office/drawing/2015/06/chart">
            <c:ext xmlns:c16="http://schemas.microsoft.com/office/drawing/2014/chart" uri="{C3380CC4-5D6E-409C-BE32-E72D297353CC}">
              <c16:uniqueId val="{00000000-9EB6-4688-8C2B-4E6D70FCC852}"/>
            </c:ext>
          </c:extLst>
        </c:ser>
        <c:dLbls>
          <c:showLegendKey val="0"/>
          <c:showVal val="0"/>
          <c:showCatName val="0"/>
          <c:showSerName val="0"/>
          <c:showPercent val="0"/>
          <c:showBubbleSize val="0"/>
        </c:dLbls>
        <c:gapWidth val="150"/>
        <c:axId val="417282736"/>
        <c:axId val="417287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111.12</c:v>
                </c:pt>
                <c:pt idx="1">
                  <c:v>112.92</c:v>
                </c:pt>
                <c:pt idx="2">
                  <c:v>112.81</c:v>
                </c:pt>
                <c:pt idx="3">
                  <c:v>113.88</c:v>
                </c:pt>
                <c:pt idx="4">
                  <c:v>114.14</c:v>
                </c:pt>
              </c:numCache>
            </c:numRef>
          </c:val>
          <c:smooth val="0"/>
          <c:extLst xmlns:c16r2="http://schemas.microsoft.com/office/drawing/2015/06/chart">
            <c:ext xmlns:c16="http://schemas.microsoft.com/office/drawing/2014/chart" uri="{C3380CC4-5D6E-409C-BE32-E72D297353CC}">
              <c16:uniqueId val="{00000001-9EB6-4688-8C2B-4E6D70FCC852}"/>
            </c:ext>
          </c:extLst>
        </c:ser>
        <c:dLbls>
          <c:showLegendKey val="0"/>
          <c:showVal val="0"/>
          <c:showCatName val="0"/>
          <c:showSerName val="0"/>
          <c:showPercent val="0"/>
          <c:showBubbleSize val="0"/>
        </c:dLbls>
        <c:marker val="1"/>
        <c:smooth val="0"/>
        <c:axId val="417282736"/>
        <c:axId val="417287048"/>
      </c:lineChart>
      <c:dateAx>
        <c:axId val="417282736"/>
        <c:scaling>
          <c:orientation val="minMax"/>
        </c:scaling>
        <c:delete val="1"/>
        <c:axPos val="b"/>
        <c:numFmt formatCode="ge" sourceLinked="1"/>
        <c:majorTickMark val="none"/>
        <c:minorTickMark val="none"/>
        <c:tickLblPos val="none"/>
        <c:crossAx val="417287048"/>
        <c:crosses val="autoZero"/>
        <c:auto val="1"/>
        <c:lblOffset val="100"/>
        <c:baseTimeUnit val="years"/>
      </c:dateAx>
      <c:valAx>
        <c:axId val="41728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28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46.67</c:v>
                </c:pt>
                <c:pt idx="1">
                  <c:v>51.31</c:v>
                </c:pt>
                <c:pt idx="2">
                  <c:v>98.35</c:v>
                </c:pt>
                <c:pt idx="3">
                  <c:v>105.9</c:v>
                </c:pt>
                <c:pt idx="4">
                  <c:v>113.49</c:v>
                </c:pt>
              </c:numCache>
            </c:numRef>
          </c:val>
          <c:extLst xmlns:c16r2="http://schemas.microsoft.com/office/drawing/2015/06/chart">
            <c:ext xmlns:c16="http://schemas.microsoft.com/office/drawing/2014/chart" uri="{C3380CC4-5D6E-409C-BE32-E72D297353CC}">
              <c16:uniqueId val="{00000000-9232-4B5B-9929-459F54E129AD}"/>
            </c:ext>
          </c:extLst>
        </c:ser>
        <c:dLbls>
          <c:showLegendKey val="0"/>
          <c:showVal val="0"/>
          <c:showCatName val="0"/>
          <c:showSerName val="0"/>
          <c:showPercent val="0"/>
          <c:showBubbleSize val="0"/>
        </c:dLbls>
        <c:gapWidth val="150"/>
        <c:axId val="417287832"/>
        <c:axId val="41750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75.75</c:v>
                </c:pt>
                <c:pt idx="1">
                  <c:v>75.3</c:v>
                </c:pt>
                <c:pt idx="2">
                  <c:v>75.3</c:v>
                </c:pt>
                <c:pt idx="3">
                  <c:v>74.02</c:v>
                </c:pt>
                <c:pt idx="4">
                  <c:v>73.03</c:v>
                </c:pt>
              </c:numCache>
            </c:numRef>
          </c:val>
          <c:smooth val="0"/>
          <c:extLst xmlns:c16r2="http://schemas.microsoft.com/office/drawing/2015/06/chart">
            <c:ext xmlns:c16="http://schemas.microsoft.com/office/drawing/2014/chart" uri="{C3380CC4-5D6E-409C-BE32-E72D297353CC}">
              <c16:uniqueId val="{00000001-9232-4B5B-9929-459F54E129AD}"/>
            </c:ext>
          </c:extLst>
        </c:ser>
        <c:dLbls>
          <c:showLegendKey val="0"/>
          <c:showVal val="0"/>
          <c:showCatName val="0"/>
          <c:showSerName val="0"/>
          <c:showPercent val="0"/>
          <c:showBubbleSize val="0"/>
        </c:dLbls>
        <c:marker val="1"/>
        <c:smooth val="0"/>
        <c:axId val="417287832"/>
        <c:axId val="417509552"/>
      </c:lineChart>
      <c:dateAx>
        <c:axId val="417287832"/>
        <c:scaling>
          <c:orientation val="minMax"/>
        </c:scaling>
        <c:delete val="1"/>
        <c:axPos val="b"/>
        <c:numFmt formatCode="ge" sourceLinked="1"/>
        <c:majorTickMark val="none"/>
        <c:minorTickMark val="none"/>
        <c:tickLblPos val="none"/>
        <c:crossAx val="417509552"/>
        <c:crosses val="autoZero"/>
        <c:auto val="1"/>
        <c:lblOffset val="100"/>
        <c:baseTimeUnit val="years"/>
      </c:dateAx>
      <c:valAx>
        <c:axId val="41750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28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北海道　石狩東部広域水道企業団</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用水供給事業</v>
      </c>
      <c r="Q8" s="85"/>
      <c r="R8" s="85"/>
      <c r="S8" s="85"/>
      <c r="T8" s="85"/>
      <c r="U8" s="85"/>
      <c r="V8" s="85"/>
      <c r="W8" s="85" t="str">
        <f>データ!$L$6</f>
        <v>B</v>
      </c>
      <c r="X8" s="85"/>
      <c r="Y8" s="85"/>
      <c r="Z8" s="85"/>
      <c r="AA8" s="85"/>
      <c r="AB8" s="85"/>
      <c r="AC8" s="85"/>
      <c r="AD8" s="85" t="str">
        <f>データ!$M$6</f>
        <v>自治体職員 その他</v>
      </c>
      <c r="AE8" s="85"/>
      <c r="AF8" s="85"/>
      <c r="AG8" s="85"/>
      <c r="AH8" s="85"/>
      <c r="AI8" s="85"/>
      <c r="AJ8" s="85"/>
      <c r="AK8" s="4"/>
      <c r="AL8" s="73" t="str">
        <f>データ!$R$6</f>
        <v>-</v>
      </c>
      <c r="AM8" s="73"/>
      <c r="AN8" s="73"/>
      <c r="AO8" s="73"/>
      <c r="AP8" s="73"/>
      <c r="AQ8" s="73"/>
      <c r="AR8" s="73"/>
      <c r="AS8" s="73"/>
      <c r="AT8" s="69" t="str">
        <f>データ!$S$6</f>
        <v>-</v>
      </c>
      <c r="AU8" s="70"/>
      <c r="AV8" s="70"/>
      <c r="AW8" s="70"/>
      <c r="AX8" s="70"/>
      <c r="AY8" s="70"/>
      <c r="AZ8" s="70"/>
      <c r="BA8" s="70"/>
      <c r="BB8" s="72" t="str">
        <f>データ!$T$6</f>
        <v>-</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50.15</v>
      </c>
      <c r="J10" s="70"/>
      <c r="K10" s="70"/>
      <c r="L10" s="70"/>
      <c r="M10" s="70"/>
      <c r="N10" s="70"/>
      <c r="O10" s="71"/>
      <c r="P10" s="72">
        <f>データ!$P$6</f>
        <v>99.42</v>
      </c>
      <c r="Q10" s="72"/>
      <c r="R10" s="72"/>
      <c r="S10" s="72"/>
      <c r="T10" s="72"/>
      <c r="U10" s="72"/>
      <c r="V10" s="72"/>
      <c r="W10" s="73">
        <f>データ!$Q$6</f>
        <v>0</v>
      </c>
      <c r="X10" s="73"/>
      <c r="Y10" s="73"/>
      <c r="Z10" s="73"/>
      <c r="AA10" s="73"/>
      <c r="AB10" s="73"/>
      <c r="AC10" s="73"/>
      <c r="AD10" s="2"/>
      <c r="AE10" s="2"/>
      <c r="AF10" s="2"/>
      <c r="AG10" s="2"/>
      <c r="AH10" s="4"/>
      <c r="AI10" s="4"/>
      <c r="AJ10" s="4"/>
      <c r="AK10" s="4"/>
      <c r="AL10" s="73">
        <f>データ!$U$6</f>
        <v>364732</v>
      </c>
      <c r="AM10" s="73"/>
      <c r="AN10" s="73"/>
      <c r="AO10" s="73"/>
      <c r="AP10" s="73"/>
      <c r="AQ10" s="73"/>
      <c r="AR10" s="73"/>
      <c r="AS10" s="73"/>
      <c r="AT10" s="69">
        <f>データ!$V$6</f>
        <v>915.67</v>
      </c>
      <c r="AU10" s="70"/>
      <c r="AV10" s="70"/>
      <c r="AW10" s="70"/>
      <c r="AX10" s="70"/>
      <c r="AY10" s="70"/>
      <c r="AZ10" s="70"/>
      <c r="BA10" s="70"/>
      <c r="BB10" s="72">
        <f>データ!$W$6</f>
        <v>398.32</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7" t="s">
        <v>117</v>
      </c>
      <c r="BM16" s="98"/>
      <c r="BN16" s="98"/>
      <c r="BO16" s="98"/>
      <c r="BP16" s="98"/>
      <c r="BQ16" s="98"/>
      <c r="BR16" s="98"/>
      <c r="BS16" s="98"/>
      <c r="BT16" s="98"/>
      <c r="BU16" s="98"/>
      <c r="BV16" s="98"/>
      <c r="BW16" s="98"/>
      <c r="BX16" s="98"/>
      <c r="BY16" s="98"/>
      <c r="BZ16" s="9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7"/>
      <c r="BM17" s="98"/>
      <c r="BN17" s="98"/>
      <c r="BO17" s="98"/>
      <c r="BP17" s="98"/>
      <c r="BQ17" s="98"/>
      <c r="BR17" s="98"/>
      <c r="BS17" s="98"/>
      <c r="BT17" s="98"/>
      <c r="BU17" s="98"/>
      <c r="BV17" s="98"/>
      <c r="BW17" s="98"/>
      <c r="BX17" s="98"/>
      <c r="BY17" s="98"/>
      <c r="BZ17" s="9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7"/>
      <c r="BM18" s="98"/>
      <c r="BN18" s="98"/>
      <c r="BO18" s="98"/>
      <c r="BP18" s="98"/>
      <c r="BQ18" s="98"/>
      <c r="BR18" s="98"/>
      <c r="BS18" s="98"/>
      <c r="BT18" s="98"/>
      <c r="BU18" s="98"/>
      <c r="BV18" s="98"/>
      <c r="BW18" s="98"/>
      <c r="BX18" s="98"/>
      <c r="BY18" s="98"/>
      <c r="BZ18" s="9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7"/>
      <c r="BM19" s="98"/>
      <c r="BN19" s="98"/>
      <c r="BO19" s="98"/>
      <c r="BP19" s="98"/>
      <c r="BQ19" s="98"/>
      <c r="BR19" s="98"/>
      <c r="BS19" s="98"/>
      <c r="BT19" s="98"/>
      <c r="BU19" s="98"/>
      <c r="BV19" s="98"/>
      <c r="BW19" s="98"/>
      <c r="BX19" s="98"/>
      <c r="BY19" s="98"/>
      <c r="BZ19" s="9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7"/>
      <c r="BM20" s="98"/>
      <c r="BN20" s="98"/>
      <c r="BO20" s="98"/>
      <c r="BP20" s="98"/>
      <c r="BQ20" s="98"/>
      <c r="BR20" s="98"/>
      <c r="BS20" s="98"/>
      <c r="BT20" s="98"/>
      <c r="BU20" s="98"/>
      <c r="BV20" s="98"/>
      <c r="BW20" s="98"/>
      <c r="BX20" s="98"/>
      <c r="BY20" s="98"/>
      <c r="BZ20" s="9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7"/>
      <c r="BM21" s="98"/>
      <c r="BN21" s="98"/>
      <c r="BO21" s="98"/>
      <c r="BP21" s="98"/>
      <c r="BQ21" s="98"/>
      <c r="BR21" s="98"/>
      <c r="BS21" s="98"/>
      <c r="BT21" s="98"/>
      <c r="BU21" s="98"/>
      <c r="BV21" s="98"/>
      <c r="BW21" s="98"/>
      <c r="BX21" s="98"/>
      <c r="BY21" s="98"/>
      <c r="BZ21" s="9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7"/>
      <c r="BM22" s="98"/>
      <c r="BN22" s="98"/>
      <c r="BO22" s="98"/>
      <c r="BP22" s="98"/>
      <c r="BQ22" s="98"/>
      <c r="BR22" s="98"/>
      <c r="BS22" s="98"/>
      <c r="BT22" s="98"/>
      <c r="BU22" s="98"/>
      <c r="BV22" s="98"/>
      <c r="BW22" s="98"/>
      <c r="BX22" s="98"/>
      <c r="BY22" s="98"/>
      <c r="BZ22" s="9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7"/>
      <c r="BM23" s="98"/>
      <c r="BN23" s="98"/>
      <c r="BO23" s="98"/>
      <c r="BP23" s="98"/>
      <c r="BQ23" s="98"/>
      <c r="BR23" s="98"/>
      <c r="BS23" s="98"/>
      <c r="BT23" s="98"/>
      <c r="BU23" s="98"/>
      <c r="BV23" s="98"/>
      <c r="BW23" s="98"/>
      <c r="BX23" s="98"/>
      <c r="BY23" s="98"/>
      <c r="BZ23" s="9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7"/>
      <c r="BM24" s="98"/>
      <c r="BN24" s="98"/>
      <c r="BO24" s="98"/>
      <c r="BP24" s="98"/>
      <c r="BQ24" s="98"/>
      <c r="BR24" s="98"/>
      <c r="BS24" s="98"/>
      <c r="BT24" s="98"/>
      <c r="BU24" s="98"/>
      <c r="BV24" s="98"/>
      <c r="BW24" s="98"/>
      <c r="BX24" s="98"/>
      <c r="BY24" s="98"/>
      <c r="BZ24" s="9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7"/>
      <c r="BM25" s="98"/>
      <c r="BN25" s="98"/>
      <c r="BO25" s="98"/>
      <c r="BP25" s="98"/>
      <c r="BQ25" s="98"/>
      <c r="BR25" s="98"/>
      <c r="BS25" s="98"/>
      <c r="BT25" s="98"/>
      <c r="BU25" s="98"/>
      <c r="BV25" s="98"/>
      <c r="BW25" s="98"/>
      <c r="BX25" s="98"/>
      <c r="BY25" s="98"/>
      <c r="BZ25" s="9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7"/>
      <c r="BM26" s="98"/>
      <c r="BN26" s="98"/>
      <c r="BO26" s="98"/>
      <c r="BP26" s="98"/>
      <c r="BQ26" s="98"/>
      <c r="BR26" s="98"/>
      <c r="BS26" s="98"/>
      <c r="BT26" s="98"/>
      <c r="BU26" s="98"/>
      <c r="BV26" s="98"/>
      <c r="BW26" s="98"/>
      <c r="BX26" s="98"/>
      <c r="BY26" s="98"/>
      <c r="BZ26" s="9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7"/>
      <c r="BM27" s="98"/>
      <c r="BN27" s="98"/>
      <c r="BO27" s="98"/>
      <c r="BP27" s="98"/>
      <c r="BQ27" s="98"/>
      <c r="BR27" s="98"/>
      <c r="BS27" s="98"/>
      <c r="BT27" s="98"/>
      <c r="BU27" s="98"/>
      <c r="BV27" s="98"/>
      <c r="BW27" s="98"/>
      <c r="BX27" s="98"/>
      <c r="BY27" s="98"/>
      <c r="BZ27" s="9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7"/>
      <c r="BM28" s="98"/>
      <c r="BN28" s="98"/>
      <c r="BO28" s="98"/>
      <c r="BP28" s="98"/>
      <c r="BQ28" s="98"/>
      <c r="BR28" s="98"/>
      <c r="BS28" s="98"/>
      <c r="BT28" s="98"/>
      <c r="BU28" s="98"/>
      <c r="BV28" s="98"/>
      <c r="BW28" s="98"/>
      <c r="BX28" s="98"/>
      <c r="BY28" s="98"/>
      <c r="BZ28" s="9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7"/>
      <c r="BM29" s="98"/>
      <c r="BN29" s="98"/>
      <c r="BO29" s="98"/>
      <c r="BP29" s="98"/>
      <c r="BQ29" s="98"/>
      <c r="BR29" s="98"/>
      <c r="BS29" s="98"/>
      <c r="BT29" s="98"/>
      <c r="BU29" s="98"/>
      <c r="BV29" s="98"/>
      <c r="BW29" s="98"/>
      <c r="BX29" s="98"/>
      <c r="BY29" s="98"/>
      <c r="BZ29" s="9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7"/>
      <c r="BM30" s="98"/>
      <c r="BN30" s="98"/>
      <c r="BO30" s="98"/>
      <c r="BP30" s="98"/>
      <c r="BQ30" s="98"/>
      <c r="BR30" s="98"/>
      <c r="BS30" s="98"/>
      <c r="BT30" s="98"/>
      <c r="BU30" s="98"/>
      <c r="BV30" s="98"/>
      <c r="BW30" s="98"/>
      <c r="BX30" s="98"/>
      <c r="BY30" s="98"/>
      <c r="BZ30" s="9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7"/>
      <c r="BM31" s="98"/>
      <c r="BN31" s="98"/>
      <c r="BO31" s="98"/>
      <c r="BP31" s="98"/>
      <c r="BQ31" s="98"/>
      <c r="BR31" s="98"/>
      <c r="BS31" s="98"/>
      <c r="BT31" s="98"/>
      <c r="BU31" s="98"/>
      <c r="BV31" s="98"/>
      <c r="BW31" s="98"/>
      <c r="BX31" s="98"/>
      <c r="BY31" s="98"/>
      <c r="BZ31" s="9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7"/>
      <c r="BM32" s="98"/>
      <c r="BN32" s="98"/>
      <c r="BO32" s="98"/>
      <c r="BP32" s="98"/>
      <c r="BQ32" s="98"/>
      <c r="BR32" s="98"/>
      <c r="BS32" s="98"/>
      <c r="BT32" s="98"/>
      <c r="BU32" s="98"/>
      <c r="BV32" s="98"/>
      <c r="BW32" s="98"/>
      <c r="BX32" s="98"/>
      <c r="BY32" s="98"/>
      <c r="BZ32" s="9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7"/>
      <c r="BM33" s="98"/>
      <c r="BN33" s="98"/>
      <c r="BO33" s="98"/>
      <c r="BP33" s="98"/>
      <c r="BQ33" s="98"/>
      <c r="BR33" s="98"/>
      <c r="BS33" s="98"/>
      <c r="BT33" s="98"/>
      <c r="BU33" s="98"/>
      <c r="BV33" s="98"/>
      <c r="BW33" s="98"/>
      <c r="BX33" s="98"/>
      <c r="BY33" s="98"/>
      <c r="BZ33" s="99"/>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97"/>
      <c r="BM34" s="98"/>
      <c r="BN34" s="98"/>
      <c r="BO34" s="98"/>
      <c r="BP34" s="98"/>
      <c r="BQ34" s="98"/>
      <c r="BR34" s="98"/>
      <c r="BS34" s="98"/>
      <c r="BT34" s="98"/>
      <c r="BU34" s="98"/>
      <c r="BV34" s="98"/>
      <c r="BW34" s="98"/>
      <c r="BX34" s="98"/>
      <c r="BY34" s="98"/>
      <c r="BZ34" s="99"/>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97"/>
      <c r="BM35" s="98"/>
      <c r="BN35" s="98"/>
      <c r="BO35" s="98"/>
      <c r="BP35" s="98"/>
      <c r="BQ35" s="98"/>
      <c r="BR35" s="98"/>
      <c r="BS35" s="98"/>
      <c r="BT35" s="98"/>
      <c r="BU35" s="98"/>
      <c r="BV35" s="98"/>
      <c r="BW35" s="98"/>
      <c r="BX35" s="98"/>
      <c r="BY35" s="98"/>
      <c r="BZ35" s="9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7"/>
      <c r="BM36" s="98"/>
      <c r="BN36" s="98"/>
      <c r="BO36" s="98"/>
      <c r="BP36" s="98"/>
      <c r="BQ36" s="98"/>
      <c r="BR36" s="98"/>
      <c r="BS36" s="98"/>
      <c r="BT36" s="98"/>
      <c r="BU36" s="98"/>
      <c r="BV36" s="98"/>
      <c r="BW36" s="98"/>
      <c r="BX36" s="98"/>
      <c r="BY36" s="98"/>
      <c r="BZ36" s="9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7"/>
      <c r="BM37" s="98"/>
      <c r="BN37" s="98"/>
      <c r="BO37" s="98"/>
      <c r="BP37" s="98"/>
      <c r="BQ37" s="98"/>
      <c r="BR37" s="98"/>
      <c r="BS37" s="98"/>
      <c r="BT37" s="98"/>
      <c r="BU37" s="98"/>
      <c r="BV37" s="98"/>
      <c r="BW37" s="98"/>
      <c r="BX37" s="98"/>
      <c r="BY37" s="98"/>
      <c r="BZ37" s="9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7"/>
      <c r="BM38" s="98"/>
      <c r="BN38" s="98"/>
      <c r="BO38" s="98"/>
      <c r="BP38" s="98"/>
      <c r="BQ38" s="98"/>
      <c r="BR38" s="98"/>
      <c r="BS38" s="98"/>
      <c r="BT38" s="98"/>
      <c r="BU38" s="98"/>
      <c r="BV38" s="98"/>
      <c r="BW38" s="98"/>
      <c r="BX38" s="98"/>
      <c r="BY38" s="98"/>
      <c r="BZ38" s="9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7"/>
      <c r="BM39" s="98"/>
      <c r="BN39" s="98"/>
      <c r="BO39" s="98"/>
      <c r="BP39" s="98"/>
      <c r="BQ39" s="98"/>
      <c r="BR39" s="98"/>
      <c r="BS39" s="98"/>
      <c r="BT39" s="98"/>
      <c r="BU39" s="98"/>
      <c r="BV39" s="98"/>
      <c r="BW39" s="98"/>
      <c r="BX39" s="98"/>
      <c r="BY39" s="98"/>
      <c r="BZ39" s="9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7"/>
      <c r="BM40" s="98"/>
      <c r="BN40" s="98"/>
      <c r="BO40" s="98"/>
      <c r="BP40" s="98"/>
      <c r="BQ40" s="98"/>
      <c r="BR40" s="98"/>
      <c r="BS40" s="98"/>
      <c r="BT40" s="98"/>
      <c r="BU40" s="98"/>
      <c r="BV40" s="98"/>
      <c r="BW40" s="98"/>
      <c r="BX40" s="98"/>
      <c r="BY40" s="98"/>
      <c r="BZ40" s="9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7"/>
      <c r="BM41" s="98"/>
      <c r="BN41" s="98"/>
      <c r="BO41" s="98"/>
      <c r="BP41" s="98"/>
      <c r="BQ41" s="98"/>
      <c r="BR41" s="98"/>
      <c r="BS41" s="98"/>
      <c r="BT41" s="98"/>
      <c r="BU41" s="98"/>
      <c r="BV41" s="98"/>
      <c r="BW41" s="98"/>
      <c r="BX41" s="98"/>
      <c r="BY41" s="98"/>
      <c r="BZ41" s="9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7"/>
      <c r="BM42" s="98"/>
      <c r="BN42" s="98"/>
      <c r="BO42" s="98"/>
      <c r="BP42" s="98"/>
      <c r="BQ42" s="98"/>
      <c r="BR42" s="98"/>
      <c r="BS42" s="98"/>
      <c r="BT42" s="98"/>
      <c r="BU42" s="98"/>
      <c r="BV42" s="98"/>
      <c r="BW42" s="98"/>
      <c r="BX42" s="98"/>
      <c r="BY42" s="98"/>
      <c r="BZ42" s="9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7"/>
      <c r="BM43" s="98"/>
      <c r="BN43" s="98"/>
      <c r="BO43" s="98"/>
      <c r="BP43" s="98"/>
      <c r="BQ43" s="98"/>
      <c r="BR43" s="98"/>
      <c r="BS43" s="98"/>
      <c r="BT43" s="98"/>
      <c r="BU43" s="98"/>
      <c r="BV43" s="98"/>
      <c r="BW43" s="98"/>
      <c r="BX43" s="98"/>
      <c r="BY43" s="98"/>
      <c r="BZ43" s="9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7"/>
      <c r="BM44" s="98"/>
      <c r="BN44" s="98"/>
      <c r="BO44" s="98"/>
      <c r="BP44" s="98"/>
      <c r="BQ44" s="98"/>
      <c r="BR44" s="98"/>
      <c r="BS44" s="98"/>
      <c r="BT44" s="98"/>
      <c r="BU44" s="98"/>
      <c r="BV44" s="98"/>
      <c r="BW44" s="98"/>
      <c r="BX44" s="98"/>
      <c r="BY44" s="98"/>
      <c r="BZ44" s="9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6" t="s">
        <v>119</v>
      </c>
      <c r="BM47" s="57"/>
      <c r="BN47" s="57"/>
      <c r="BO47" s="57"/>
      <c r="BP47" s="57"/>
      <c r="BQ47" s="57"/>
      <c r="BR47" s="57"/>
      <c r="BS47" s="57"/>
      <c r="BT47" s="57"/>
      <c r="BU47" s="57"/>
      <c r="BV47" s="57"/>
      <c r="BW47" s="57"/>
      <c r="BX47" s="57"/>
      <c r="BY47" s="57"/>
      <c r="BZ47" s="5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6"/>
      <c r="BM48" s="57"/>
      <c r="BN48" s="57"/>
      <c r="BO48" s="57"/>
      <c r="BP48" s="57"/>
      <c r="BQ48" s="57"/>
      <c r="BR48" s="57"/>
      <c r="BS48" s="57"/>
      <c r="BT48" s="57"/>
      <c r="BU48" s="57"/>
      <c r="BV48" s="57"/>
      <c r="BW48" s="57"/>
      <c r="BX48" s="57"/>
      <c r="BY48" s="57"/>
      <c r="BZ48" s="5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6"/>
      <c r="BM49" s="57"/>
      <c r="BN49" s="57"/>
      <c r="BO49" s="57"/>
      <c r="BP49" s="57"/>
      <c r="BQ49" s="57"/>
      <c r="BR49" s="57"/>
      <c r="BS49" s="57"/>
      <c r="BT49" s="57"/>
      <c r="BU49" s="57"/>
      <c r="BV49" s="57"/>
      <c r="BW49" s="57"/>
      <c r="BX49" s="57"/>
      <c r="BY49" s="57"/>
      <c r="BZ49" s="5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6"/>
      <c r="BM50" s="57"/>
      <c r="BN50" s="57"/>
      <c r="BO50" s="57"/>
      <c r="BP50" s="57"/>
      <c r="BQ50" s="57"/>
      <c r="BR50" s="57"/>
      <c r="BS50" s="57"/>
      <c r="BT50" s="57"/>
      <c r="BU50" s="57"/>
      <c r="BV50" s="57"/>
      <c r="BW50" s="57"/>
      <c r="BX50" s="57"/>
      <c r="BY50" s="57"/>
      <c r="BZ50" s="5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6"/>
      <c r="BM51" s="57"/>
      <c r="BN51" s="57"/>
      <c r="BO51" s="57"/>
      <c r="BP51" s="57"/>
      <c r="BQ51" s="57"/>
      <c r="BR51" s="57"/>
      <c r="BS51" s="57"/>
      <c r="BT51" s="57"/>
      <c r="BU51" s="57"/>
      <c r="BV51" s="57"/>
      <c r="BW51" s="57"/>
      <c r="BX51" s="57"/>
      <c r="BY51" s="57"/>
      <c r="BZ51" s="5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6"/>
      <c r="BM52" s="57"/>
      <c r="BN52" s="57"/>
      <c r="BO52" s="57"/>
      <c r="BP52" s="57"/>
      <c r="BQ52" s="57"/>
      <c r="BR52" s="57"/>
      <c r="BS52" s="57"/>
      <c r="BT52" s="57"/>
      <c r="BU52" s="57"/>
      <c r="BV52" s="57"/>
      <c r="BW52" s="57"/>
      <c r="BX52" s="57"/>
      <c r="BY52" s="57"/>
      <c r="BZ52" s="5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6"/>
      <c r="BM53" s="57"/>
      <c r="BN53" s="57"/>
      <c r="BO53" s="57"/>
      <c r="BP53" s="57"/>
      <c r="BQ53" s="57"/>
      <c r="BR53" s="57"/>
      <c r="BS53" s="57"/>
      <c r="BT53" s="57"/>
      <c r="BU53" s="57"/>
      <c r="BV53" s="57"/>
      <c r="BW53" s="57"/>
      <c r="BX53" s="57"/>
      <c r="BY53" s="57"/>
      <c r="BZ53" s="5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6"/>
      <c r="BM54" s="57"/>
      <c r="BN54" s="57"/>
      <c r="BO54" s="57"/>
      <c r="BP54" s="57"/>
      <c r="BQ54" s="57"/>
      <c r="BR54" s="57"/>
      <c r="BS54" s="57"/>
      <c r="BT54" s="57"/>
      <c r="BU54" s="57"/>
      <c r="BV54" s="57"/>
      <c r="BW54" s="57"/>
      <c r="BX54" s="57"/>
      <c r="BY54" s="57"/>
      <c r="BZ54" s="5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6"/>
      <c r="BM55" s="57"/>
      <c r="BN55" s="57"/>
      <c r="BO55" s="57"/>
      <c r="BP55" s="57"/>
      <c r="BQ55" s="57"/>
      <c r="BR55" s="57"/>
      <c r="BS55" s="57"/>
      <c r="BT55" s="57"/>
      <c r="BU55" s="57"/>
      <c r="BV55" s="57"/>
      <c r="BW55" s="57"/>
      <c r="BX55" s="57"/>
      <c r="BY55" s="57"/>
      <c r="BZ55" s="58"/>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56"/>
      <c r="BM56" s="57"/>
      <c r="BN56" s="57"/>
      <c r="BO56" s="57"/>
      <c r="BP56" s="57"/>
      <c r="BQ56" s="57"/>
      <c r="BR56" s="57"/>
      <c r="BS56" s="57"/>
      <c r="BT56" s="57"/>
      <c r="BU56" s="57"/>
      <c r="BV56" s="57"/>
      <c r="BW56" s="57"/>
      <c r="BX56" s="57"/>
      <c r="BY56" s="57"/>
      <c r="BZ56" s="58"/>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56"/>
      <c r="BM57" s="57"/>
      <c r="BN57" s="57"/>
      <c r="BO57" s="57"/>
      <c r="BP57" s="57"/>
      <c r="BQ57" s="57"/>
      <c r="BR57" s="57"/>
      <c r="BS57" s="57"/>
      <c r="BT57" s="57"/>
      <c r="BU57" s="57"/>
      <c r="BV57" s="57"/>
      <c r="BW57" s="57"/>
      <c r="BX57" s="57"/>
      <c r="BY57" s="57"/>
      <c r="BZ57" s="58"/>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6"/>
      <c r="BM58" s="57"/>
      <c r="BN58" s="57"/>
      <c r="BO58" s="57"/>
      <c r="BP58" s="57"/>
      <c r="BQ58" s="57"/>
      <c r="BR58" s="57"/>
      <c r="BS58" s="57"/>
      <c r="BT58" s="57"/>
      <c r="BU58" s="57"/>
      <c r="BV58" s="57"/>
      <c r="BW58" s="57"/>
      <c r="BX58" s="57"/>
      <c r="BY58" s="57"/>
      <c r="BZ58" s="5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6"/>
      <c r="BM59" s="57"/>
      <c r="BN59" s="57"/>
      <c r="BO59" s="57"/>
      <c r="BP59" s="57"/>
      <c r="BQ59" s="57"/>
      <c r="BR59" s="57"/>
      <c r="BS59" s="57"/>
      <c r="BT59" s="57"/>
      <c r="BU59" s="57"/>
      <c r="BV59" s="57"/>
      <c r="BW59" s="57"/>
      <c r="BX59" s="57"/>
      <c r="BY59" s="57"/>
      <c r="BZ59" s="58"/>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6"/>
      <c r="BM60" s="57"/>
      <c r="BN60" s="57"/>
      <c r="BO60" s="57"/>
      <c r="BP60" s="57"/>
      <c r="BQ60" s="57"/>
      <c r="BR60" s="57"/>
      <c r="BS60" s="57"/>
      <c r="BT60" s="57"/>
      <c r="BU60" s="57"/>
      <c r="BV60" s="57"/>
      <c r="BW60" s="57"/>
      <c r="BX60" s="57"/>
      <c r="BY60" s="57"/>
      <c r="BZ60" s="58"/>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6"/>
      <c r="BM61" s="57"/>
      <c r="BN61" s="57"/>
      <c r="BO61" s="57"/>
      <c r="BP61" s="57"/>
      <c r="BQ61" s="57"/>
      <c r="BR61" s="57"/>
      <c r="BS61" s="57"/>
      <c r="BT61" s="57"/>
      <c r="BU61" s="57"/>
      <c r="BV61" s="57"/>
      <c r="BW61" s="57"/>
      <c r="BX61" s="57"/>
      <c r="BY61" s="57"/>
      <c r="BZ61" s="5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6"/>
      <c r="BM62" s="57"/>
      <c r="BN62" s="57"/>
      <c r="BO62" s="57"/>
      <c r="BP62" s="57"/>
      <c r="BQ62" s="57"/>
      <c r="BR62" s="57"/>
      <c r="BS62" s="57"/>
      <c r="BT62" s="57"/>
      <c r="BU62" s="57"/>
      <c r="BV62" s="57"/>
      <c r="BW62" s="57"/>
      <c r="BX62" s="57"/>
      <c r="BY62" s="57"/>
      <c r="BZ62" s="5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【114.26】</v>
      </c>
      <c r="F85" s="26" t="str">
        <f>データ!AS6</f>
        <v>【10.58】</v>
      </c>
      <c r="G85" s="26" t="str">
        <f>データ!BD6</f>
        <v>【243.44】</v>
      </c>
      <c r="H85" s="26" t="str">
        <f>データ!BO6</f>
        <v>【303.26】</v>
      </c>
      <c r="I85" s="26" t="str">
        <f>データ!BZ6</f>
        <v>【114.14】</v>
      </c>
      <c r="J85" s="26" t="str">
        <f>データ!CK6</f>
        <v>【73.03】</v>
      </c>
      <c r="K85" s="26" t="str">
        <f>データ!CV6</f>
        <v>【62.19】</v>
      </c>
      <c r="L85" s="26" t="str">
        <f>データ!DG6</f>
        <v>【100.05】</v>
      </c>
      <c r="M85" s="26" t="str">
        <f>データ!DR6</f>
        <v>【54.73】</v>
      </c>
      <c r="N85" s="26" t="str">
        <f>データ!EC6</f>
        <v>【22.46】</v>
      </c>
      <c r="O85" s="26" t="str">
        <f>データ!EN6</f>
        <v>【0.27】</v>
      </c>
    </row>
  </sheetData>
  <sheetProtection algorithmName="SHA-512" hashValue="5DXguNVSFgo1Sv6BTIKkB9RRb2v9BMrLbdXWPvNLNcoqsQaTH7xHErOVeFIVBtXGENyLYz3vYq16ghbwiHtZew==" saltValue="zBoLDhIlTOZPSzAFRdnr2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19615</v>
      </c>
      <c r="D6" s="33">
        <f t="shared" si="3"/>
        <v>46</v>
      </c>
      <c r="E6" s="33">
        <f t="shared" si="3"/>
        <v>1</v>
      </c>
      <c r="F6" s="33">
        <f t="shared" si="3"/>
        <v>0</v>
      </c>
      <c r="G6" s="33">
        <f t="shared" si="3"/>
        <v>2</v>
      </c>
      <c r="H6" s="33" t="str">
        <f t="shared" si="3"/>
        <v>北海道　石狩東部広域水道企業団</v>
      </c>
      <c r="I6" s="33" t="str">
        <f t="shared" si="3"/>
        <v>法適用</v>
      </c>
      <c r="J6" s="33" t="str">
        <f t="shared" si="3"/>
        <v>水道事業</v>
      </c>
      <c r="K6" s="33" t="str">
        <f t="shared" si="3"/>
        <v>用水供給事業</v>
      </c>
      <c r="L6" s="33" t="str">
        <f t="shared" si="3"/>
        <v>B</v>
      </c>
      <c r="M6" s="33" t="str">
        <f t="shared" si="3"/>
        <v>自治体職員 その他</v>
      </c>
      <c r="N6" s="34" t="str">
        <f t="shared" si="3"/>
        <v>-</v>
      </c>
      <c r="O6" s="34">
        <f t="shared" si="3"/>
        <v>50.15</v>
      </c>
      <c r="P6" s="34">
        <f t="shared" si="3"/>
        <v>99.42</v>
      </c>
      <c r="Q6" s="34">
        <f t="shared" si="3"/>
        <v>0</v>
      </c>
      <c r="R6" s="34" t="str">
        <f t="shared" si="3"/>
        <v>-</v>
      </c>
      <c r="S6" s="34" t="str">
        <f t="shared" si="3"/>
        <v>-</v>
      </c>
      <c r="T6" s="34" t="str">
        <f t="shared" si="3"/>
        <v>-</v>
      </c>
      <c r="U6" s="34">
        <f t="shared" si="3"/>
        <v>364732</v>
      </c>
      <c r="V6" s="34">
        <f t="shared" si="3"/>
        <v>915.67</v>
      </c>
      <c r="W6" s="34">
        <f t="shared" si="3"/>
        <v>398.32</v>
      </c>
      <c r="X6" s="35">
        <f>IF(X7="",NA(),X7)</f>
        <v>123.92</v>
      </c>
      <c r="Y6" s="35">
        <f t="shared" ref="Y6:AG6" si="4">IF(Y7="",NA(),Y7)</f>
        <v>112.33</v>
      </c>
      <c r="Z6" s="35">
        <f t="shared" si="4"/>
        <v>126.14</v>
      </c>
      <c r="AA6" s="35">
        <f t="shared" si="4"/>
        <v>116.41</v>
      </c>
      <c r="AB6" s="35">
        <f t="shared" si="4"/>
        <v>108.88</v>
      </c>
      <c r="AC6" s="35">
        <f t="shared" si="4"/>
        <v>113.88</v>
      </c>
      <c r="AD6" s="35">
        <f t="shared" si="4"/>
        <v>113.47</v>
      </c>
      <c r="AE6" s="35">
        <f t="shared" si="4"/>
        <v>113.33</v>
      </c>
      <c r="AF6" s="35">
        <f t="shared" si="4"/>
        <v>114.05</v>
      </c>
      <c r="AG6" s="35">
        <f t="shared" si="4"/>
        <v>114.26</v>
      </c>
      <c r="AH6" s="34" t="str">
        <f>IF(AH7="","",IF(AH7="-","【-】","【"&amp;SUBSTITUTE(TEXT(AH7,"#,##0.00"),"-","△")&amp;"】"))</f>
        <v>【114.26】</v>
      </c>
      <c r="AI6" s="34">
        <f>IF(AI7="",NA(),AI7)</f>
        <v>0</v>
      </c>
      <c r="AJ6" s="34">
        <f t="shared" ref="AJ6:AR6" si="5">IF(AJ7="",NA(),AJ7)</f>
        <v>0</v>
      </c>
      <c r="AK6" s="35">
        <f t="shared" si="5"/>
        <v>75.069999999999993</v>
      </c>
      <c r="AL6" s="34">
        <f t="shared" si="5"/>
        <v>0</v>
      </c>
      <c r="AM6" s="34">
        <f t="shared" si="5"/>
        <v>0</v>
      </c>
      <c r="AN6" s="35">
        <f t="shared" si="5"/>
        <v>21.34</v>
      </c>
      <c r="AO6" s="35">
        <f t="shared" si="5"/>
        <v>16.89</v>
      </c>
      <c r="AP6" s="35">
        <f t="shared" si="5"/>
        <v>17.39</v>
      </c>
      <c r="AQ6" s="35">
        <f t="shared" si="5"/>
        <v>12.65</v>
      </c>
      <c r="AR6" s="35">
        <f t="shared" si="5"/>
        <v>10.58</v>
      </c>
      <c r="AS6" s="34" t="str">
        <f>IF(AS7="","",IF(AS7="-","【-】","【"&amp;SUBSTITUTE(TEXT(AS7,"#,##0.00"),"-","△")&amp;"】"))</f>
        <v>【10.58】</v>
      </c>
      <c r="AT6" s="35">
        <f>IF(AT7="",NA(),AT7)</f>
        <v>401.7</v>
      </c>
      <c r="AU6" s="35">
        <f t="shared" ref="AU6:BC6" si="6">IF(AU7="",NA(),AU7)</f>
        <v>169.83</v>
      </c>
      <c r="AV6" s="35">
        <f t="shared" si="6"/>
        <v>134.26</v>
      </c>
      <c r="AW6" s="35">
        <f t="shared" si="6"/>
        <v>118.11</v>
      </c>
      <c r="AX6" s="35">
        <f t="shared" si="6"/>
        <v>149.25</v>
      </c>
      <c r="AY6" s="35">
        <f t="shared" si="6"/>
        <v>634.53</v>
      </c>
      <c r="AZ6" s="35">
        <f t="shared" si="6"/>
        <v>200.22</v>
      </c>
      <c r="BA6" s="35">
        <f t="shared" si="6"/>
        <v>212.95</v>
      </c>
      <c r="BB6" s="35">
        <f t="shared" si="6"/>
        <v>224.41</v>
      </c>
      <c r="BC6" s="35">
        <f t="shared" si="6"/>
        <v>243.44</v>
      </c>
      <c r="BD6" s="34" t="str">
        <f>IF(BD7="","",IF(BD7="-","【-】","【"&amp;SUBSTITUTE(TEXT(BD7,"#,##0.00"),"-","△")&amp;"】"))</f>
        <v>【243.44】</v>
      </c>
      <c r="BE6" s="35">
        <f>IF(BE7="",NA(),BE7)</f>
        <v>1753.54</v>
      </c>
      <c r="BF6" s="35">
        <f t="shared" ref="BF6:BN6" si="7">IF(BF7="",NA(),BF7)</f>
        <v>1818.56</v>
      </c>
      <c r="BG6" s="35">
        <f t="shared" si="7"/>
        <v>770.95</v>
      </c>
      <c r="BH6" s="35">
        <f t="shared" si="7"/>
        <v>746.18</v>
      </c>
      <c r="BI6" s="35">
        <f t="shared" si="7"/>
        <v>732.53</v>
      </c>
      <c r="BJ6" s="35">
        <f t="shared" si="7"/>
        <v>368.94</v>
      </c>
      <c r="BK6" s="35">
        <f t="shared" si="7"/>
        <v>351.06</v>
      </c>
      <c r="BL6" s="35">
        <f t="shared" si="7"/>
        <v>333.48</v>
      </c>
      <c r="BM6" s="35">
        <f t="shared" si="7"/>
        <v>320.31</v>
      </c>
      <c r="BN6" s="35">
        <f t="shared" si="7"/>
        <v>303.26</v>
      </c>
      <c r="BO6" s="34" t="str">
        <f>IF(BO7="","",IF(BO7="-","【-】","【"&amp;SUBSTITUTE(TEXT(BO7,"#,##0.00"),"-","△")&amp;"】"))</f>
        <v>【303.26】</v>
      </c>
      <c r="BP6" s="35">
        <f>IF(BP7="",NA(),BP7)</f>
        <v>122.07</v>
      </c>
      <c r="BQ6" s="35">
        <f t="shared" ref="BQ6:BY6" si="8">IF(BQ7="",NA(),BQ7)</f>
        <v>111.16</v>
      </c>
      <c r="BR6" s="35">
        <f t="shared" si="8"/>
        <v>116.77</v>
      </c>
      <c r="BS6" s="35">
        <f t="shared" si="8"/>
        <v>107.18</v>
      </c>
      <c r="BT6" s="35">
        <f t="shared" si="8"/>
        <v>99.77</v>
      </c>
      <c r="BU6" s="35">
        <f t="shared" si="8"/>
        <v>111.12</v>
      </c>
      <c r="BV6" s="35">
        <f t="shared" si="8"/>
        <v>112.92</v>
      </c>
      <c r="BW6" s="35">
        <f t="shared" si="8"/>
        <v>112.81</v>
      </c>
      <c r="BX6" s="35">
        <f t="shared" si="8"/>
        <v>113.88</v>
      </c>
      <c r="BY6" s="35">
        <f t="shared" si="8"/>
        <v>114.14</v>
      </c>
      <c r="BZ6" s="34" t="str">
        <f>IF(BZ7="","",IF(BZ7="-","【-】","【"&amp;SUBSTITUTE(TEXT(BZ7,"#,##0.00"),"-","△")&amp;"】"))</f>
        <v>【114.14】</v>
      </c>
      <c r="CA6" s="35">
        <f>IF(CA7="",NA(),CA7)</f>
        <v>46.67</v>
      </c>
      <c r="CB6" s="35">
        <f t="shared" ref="CB6:CJ6" si="9">IF(CB7="",NA(),CB7)</f>
        <v>51.31</v>
      </c>
      <c r="CC6" s="35">
        <f t="shared" si="9"/>
        <v>98.35</v>
      </c>
      <c r="CD6" s="35">
        <f t="shared" si="9"/>
        <v>105.9</v>
      </c>
      <c r="CE6" s="35">
        <f t="shared" si="9"/>
        <v>113.49</v>
      </c>
      <c r="CF6" s="35">
        <f t="shared" si="9"/>
        <v>75.75</v>
      </c>
      <c r="CG6" s="35">
        <f t="shared" si="9"/>
        <v>75.3</v>
      </c>
      <c r="CH6" s="35">
        <f t="shared" si="9"/>
        <v>75.3</v>
      </c>
      <c r="CI6" s="35">
        <f t="shared" si="9"/>
        <v>74.02</v>
      </c>
      <c r="CJ6" s="35">
        <f t="shared" si="9"/>
        <v>73.03</v>
      </c>
      <c r="CK6" s="34" t="str">
        <f>IF(CK7="","",IF(CK7="-","【-】","【"&amp;SUBSTITUTE(TEXT(CK7,"#,##0.00"),"-","△")&amp;"】"))</f>
        <v>【73.03】</v>
      </c>
      <c r="CL6" s="35">
        <f>IF(CL7="",NA(),CL7)</f>
        <v>76.88</v>
      </c>
      <c r="CM6" s="35">
        <f t="shared" ref="CM6:CU6" si="10">IF(CM7="",NA(),CM7)</f>
        <v>76.75</v>
      </c>
      <c r="CN6" s="35">
        <f t="shared" si="10"/>
        <v>64.11</v>
      </c>
      <c r="CO6" s="35">
        <f t="shared" si="10"/>
        <v>64.97</v>
      </c>
      <c r="CP6" s="35">
        <f t="shared" si="10"/>
        <v>64.98</v>
      </c>
      <c r="CQ6" s="35">
        <f t="shared" si="10"/>
        <v>64.12</v>
      </c>
      <c r="CR6" s="35">
        <f t="shared" si="10"/>
        <v>62.69</v>
      </c>
      <c r="CS6" s="35">
        <f t="shared" si="10"/>
        <v>61.82</v>
      </c>
      <c r="CT6" s="35">
        <f t="shared" si="10"/>
        <v>61.66</v>
      </c>
      <c r="CU6" s="35">
        <f t="shared" si="10"/>
        <v>62.19</v>
      </c>
      <c r="CV6" s="34" t="str">
        <f>IF(CV7="","",IF(CV7="-","【-】","【"&amp;SUBSTITUTE(TEXT(CV7,"#,##0.00"),"-","△")&amp;"】"))</f>
        <v>【62.19】</v>
      </c>
      <c r="CW6" s="35">
        <f>IF(CW7="",NA(),CW7)</f>
        <v>99.81</v>
      </c>
      <c r="CX6" s="35">
        <f t="shared" ref="CX6:DF6" si="11">IF(CX7="",NA(),CX7)</f>
        <v>99.86</v>
      </c>
      <c r="CY6" s="35">
        <f t="shared" si="11"/>
        <v>99.53</v>
      </c>
      <c r="CZ6" s="35">
        <f t="shared" si="11"/>
        <v>99.63</v>
      </c>
      <c r="DA6" s="35">
        <f t="shared" si="11"/>
        <v>99.42</v>
      </c>
      <c r="DB6" s="35">
        <f t="shared" si="11"/>
        <v>100.12</v>
      </c>
      <c r="DC6" s="35">
        <f t="shared" si="11"/>
        <v>100.12</v>
      </c>
      <c r="DD6" s="35">
        <f t="shared" si="11"/>
        <v>100.03</v>
      </c>
      <c r="DE6" s="35">
        <f t="shared" si="11"/>
        <v>100.05</v>
      </c>
      <c r="DF6" s="35">
        <f t="shared" si="11"/>
        <v>100.05</v>
      </c>
      <c r="DG6" s="34" t="str">
        <f>IF(DG7="","",IF(DG7="-","【-】","【"&amp;SUBSTITUTE(TEXT(DG7,"#,##0.00"),"-","△")&amp;"】"))</f>
        <v>【100.05】</v>
      </c>
      <c r="DH6" s="35">
        <f>IF(DH7="",NA(),DH7)</f>
        <v>47.11</v>
      </c>
      <c r="DI6" s="35">
        <f t="shared" ref="DI6:DQ6" si="12">IF(DI7="",NA(),DI7)</f>
        <v>53.7</v>
      </c>
      <c r="DJ6" s="35">
        <f t="shared" si="12"/>
        <v>19.260000000000002</v>
      </c>
      <c r="DK6" s="35">
        <f t="shared" si="12"/>
        <v>19.510000000000002</v>
      </c>
      <c r="DL6" s="35">
        <f t="shared" si="12"/>
        <v>21.25</v>
      </c>
      <c r="DM6" s="35">
        <f t="shared" si="12"/>
        <v>39.81</v>
      </c>
      <c r="DN6" s="35">
        <f t="shared" si="12"/>
        <v>51.44</v>
      </c>
      <c r="DO6" s="35">
        <f t="shared" si="12"/>
        <v>52.4</v>
      </c>
      <c r="DP6" s="35">
        <f t="shared" si="12"/>
        <v>53.56</v>
      </c>
      <c r="DQ6" s="35">
        <f t="shared" si="12"/>
        <v>54.73</v>
      </c>
      <c r="DR6" s="34" t="str">
        <f>IF(DR7="","",IF(DR7="-","【-】","【"&amp;SUBSTITUTE(TEXT(DR7,"#,##0.00"),"-","△")&amp;"】"))</f>
        <v>【54.73】</v>
      </c>
      <c r="DS6" s="34">
        <f>IF(DS7="",NA(),DS7)</f>
        <v>0</v>
      </c>
      <c r="DT6" s="34">
        <f t="shared" ref="DT6:EB6" si="13">IF(DT7="",NA(),DT7)</f>
        <v>0</v>
      </c>
      <c r="DU6" s="34">
        <f t="shared" si="13"/>
        <v>0</v>
      </c>
      <c r="DV6" s="34">
        <f t="shared" si="13"/>
        <v>0</v>
      </c>
      <c r="DW6" s="34">
        <f t="shared" si="13"/>
        <v>0</v>
      </c>
      <c r="DX6" s="35">
        <f t="shared" si="13"/>
        <v>13.72</v>
      </c>
      <c r="DY6" s="35">
        <f t="shared" si="13"/>
        <v>16.77</v>
      </c>
      <c r="DZ6" s="35">
        <f t="shared" si="13"/>
        <v>18.05</v>
      </c>
      <c r="EA6" s="35">
        <f t="shared" si="13"/>
        <v>19.440000000000001</v>
      </c>
      <c r="EB6" s="35">
        <f t="shared" si="13"/>
        <v>22.46</v>
      </c>
      <c r="EC6" s="34" t="str">
        <f>IF(EC7="","",IF(EC7="-","【-】","【"&amp;SUBSTITUTE(TEXT(EC7,"#,##0.00"),"-","△")&amp;"】"))</f>
        <v>【22.46】</v>
      </c>
      <c r="ED6" s="35">
        <f>IF(ED7="",NA(),ED7)</f>
        <v>7.45</v>
      </c>
      <c r="EE6" s="34">
        <f t="shared" ref="EE6:EM6" si="14">IF(EE7="",NA(),EE7)</f>
        <v>0</v>
      </c>
      <c r="EF6" s="35">
        <f t="shared" si="14"/>
        <v>1.1399999999999999</v>
      </c>
      <c r="EG6" s="35">
        <f t="shared" si="14"/>
        <v>1.35</v>
      </c>
      <c r="EH6" s="34">
        <f t="shared" si="14"/>
        <v>0</v>
      </c>
      <c r="EI6" s="35">
        <f t="shared" si="14"/>
        <v>0.25</v>
      </c>
      <c r="EJ6" s="35">
        <f t="shared" si="14"/>
        <v>0.13</v>
      </c>
      <c r="EK6" s="35">
        <f t="shared" si="14"/>
        <v>0.26</v>
      </c>
      <c r="EL6" s="35">
        <f t="shared" si="14"/>
        <v>0.24</v>
      </c>
      <c r="EM6" s="35">
        <f t="shared" si="14"/>
        <v>0.27</v>
      </c>
      <c r="EN6" s="34" t="str">
        <f>IF(EN7="","",IF(EN7="-","【-】","【"&amp;SUBSTITUTE(TEXT(EN7,"#,##0.00"),"-","△")&amp;"】"))</f>
        <v>【0.27】</v>
      </c>
    </row>
    <row r="7" spans="1:144" s="36" customFormat="1" x14ac:dyDescent="0.15">
      <c r="A7" s="28"/>
      <c r="B7" s="37">
        <v>2017</v>
      </c>
      <c r="C7" s="37">
        <v>19615</v>
      </c>
      <c r="D7" s="37">
        <v>46</v>
      </c>
      <c r="E7" s="37">
        <v>1</v>
      </c>
      <c r="F7" s="37">
        <v>0</v>
      </c>
      <c r="G7" s="37">
        <v>2</v>
      </c>
      <c r="H7" s="37" t="s">
        <v>105</v>
      </c>
      <c r="I7" s="37" t="s">
        <v>106</v>
      </c>
      <c r="J7" s="37" t="s">
        <v>107</v>
      </c>
      <c r="K7" s="37" t="s">
        <v>108</v>
      </c>
      <c r="L7" s="37" t="s">
        <v>109</v>
      </c>
      <c r="M7" s="37" t="s">
        <v>110</v>
      </c>
      <c r="N7" s="38" t="s">
        <v>111</v>
      </c>
      <c r="O7" s="38">
        <v>50.15</v>
      </c>
      <c r="P7" s="38">
        <v>99.42</v>
      </c>
      <c r="Q7" s="38">
        <v>0</v>
      </c>
      <c r="R7" s="38" t="s">
        <v>111</v>
      </c>
      <c r="S7" s="38" t="s">
        <v>111</v>
      </c>
      <c r="T7" s="38" t="s">
        <v>111</v>
      </c>
      <c r="U7" s="38">
        <v>364732</v>
      </c>
      <c r="V7" s="38">
        <v>915.67</v>
      </c>
      <c r="W7" s="38">
        <v>398.32</v>
      </c>
      <c r="X7" s="38">
        <v>123.92</v>
      </c>
      <c r="Y7" s="38">
        <v>112.33</v>
      </c>
      <c r="Z7" s="38">
        <v>126.14</v>
      </c>
      <c r="AA7" s="38">
        <v>116.41</v>
      </c>
      <c r="AB7" s="38">
        <v>108.88</v>
      </c>
      <c r="AC7" s="38">
        <v>113.88</v>
      </c>
      <c r="AD7" s="38">
        <v>113.47</v>
      </c>
      <c r="AE7" s="38">
        <v>113.33</v>
      </c>
      <c r="AF7" s="38">
        <v>114.05</v>
      </c>
      <c r="AG7" s="38">
        <v>114.26</v>
      </c>
      <c r="AH7" s="38">
        <v>114.26</v>
      </c>
      <c r="AI7" s="38">
        <v>0</v>
      </c>
      <c r="AJ7" s="38">
        <v>0</v>
      </c>
      <c r="AK7" s="38">
        <v>75.069999999999993</v>
      </c>
      <c r="AL7" s="38">
        <v>0</v>
      </c>
      <c r="AM7" s="38">
        <v>0</v>
      </c>
      <c r="AN7" s="38">
        <v>21.34</v>
      </c>
      <c r="AO7" s="38">
        <v>16.89</v>
      </c>
      <c r="AP7" s="38">
        <v>17.39</v>
      </c>
      <c r="AQ7" s="38">
        <v>12.65</v>
      </c>
      <c r="AR7" s="38">
        <v>10.58</v>
      </c>
      <c r="AS7" s="38">
        <v>10.58</v>
      </c>
      <c r="AT7" s="38">
        <v>401.7</v>
      </c>
      <c r="AU7" s="38">
        <v>169.83</v>
      </c>
      <c r="AV7" s="38">
        <v>134.26</v>
      </c>
      <c r="AW7" s="38">
        <v>118.11</v>
      </c>
      <c r="AX7" s="38">
        <v>149.25</v>
      </c>
      <c r="AY7" s="38">
        <v>634.53</v>
      </c>
      <c r="AZ7" s="38">
        <v>200.22</v>
      </c>
      <c r="BA7" s="38">
        <v>212.95</v>
      </c>
      <c r="BB7" s="38">
        <v>224.41</v>
      </c>
      <c r="BC7" s="38">
        <v>243.44</v>
      </c>
      <c r="BD7" s="38">
        <v>243.44</v>
      </c>
      <c r="BE7" s="38">
        <v>1753.54</v>
      </c>
      <c r="BF7" s="38">
        <v>1818.56</v>
      </c>
      <c r="BG7" s="38">
        <v>770.95</v>
      </c>
      <c r="BH7" s="38">
        <v>746.18</v>
      </c>
      <c r="BI7" s="38">
        <v>732.53</v>
      </c>
      <c r="BJ7" s="38">
        <v>368.94</v>
      </c>
      <c r="BK7" s="38">
        <v>351.06</v>
      </c>
      <c r="BL7" s="38">
        <v>333.48</v>
      </c>
      <c r="BM7" s="38">
        <v>320.31</v>
      </c>
      <c r="BN7" s="38">
        <v>303.26</v>
      </c>
      <c r="BO7" s="38">
        <v>303.26</v>
      </c>
      <c r="BP7" s="38">
        <v>122.07</v>
      </c>
      <c r="BQ7" s="38">
        <v>111.16</v>
      </c>
      <c r="BR7" s="38">
        <v>116.77</v>
      </c>
      <c r="BS7" s="38">
        <v>107.18</v>
      </c>
      <c r="BT7" s="38">
        <v>99.77</v>
      </c>
      <c r="BU7" s="38">
        <v>111.12</v>
      </c>
      <c r="BV7" s="38">
        <v>112.92</v>
      </c>
      <c r="BW7" s="38">
        <v>112.81</v>
      </c>
      <c r="BX7" s="38">
        <v>113.88</v>
      </c>
      <c r="BY7" s="38">
        <v>114.14</v>
      </c>
      <c r="BZ7" s="38">
        <v>114.14</v>
      </c>
      <c r="CA7" s="38">
        <v>46.67</v>
      </c>
      <c r="CB7" s="38">
        <v>51.31</v>
      </c>
      <c r="CC7" s="38">
        <v>98.35</v>
      </c>
      <c r="CD7" s="38">
        <v>105.9</v>
      </c>
      <c r="CE7" s="38">
        <v>113.49</v>
      </c>
      <c r="CF7" s="38">
        <v>75.75</v>
      </c>
      <c r="CG7" s="38">
        <v>75.3</v>
      </c>
      <c r="CH7" s="38">
        <v>75.3</v>
      </c>
      <c r="CI7" s="38">
        <v>74.02</v>
      </c>
      <c r="CJ7" s="38">
        <v>73.03</v>
      </c>
      <c r="CK7" s="38">
        <v>73.03</v>
      </c>
      <c r="CL7" s="38">
        <v>76.88</v>
      </c>
      <c r="CM7" s="38">
        <v>76.75</v>
      </c>
      <c r="CN7" s="38">
        <v>64.11</v>
      </c>
      <c r="CO7" s="38">
        <v>64.97</v>
      </c>
      <c r="CP7" s="38">
        <v>64.98</v>
      </c>
      <c r="CQ7" s="38">
        <v>64.12</v>
      </c>
      <c r="CR7" s="38">
        <v>62.69</v>
      </c>
      <c r="CS7" s="38">
        <v>61.82</v>
      </c>
      <c r="CT7" s="38">
        <v>61.66</v>
      </c>
      <c r="CU7" s="38">
        <v>62.19</v>
      </c>
      <c r="CV7" s="38">
        <v>62.19</v>
      </c>
      <c r="CW7" s="38">
        <v>99.81</v>
      </c>
      <c r="CX7" s="38">
        <v>99.86</v>
      </c>
      <c r="CY7" s="38">
        <v>99.53</v>
      </c>
      <c r="CZ7" s="38">
        <v>99.63</v>
      </c>
      <c r="DA7" s="38">
        <v>99.42</v>
      </c>
      <c r="DB7" s="38">
        <v>100.12</v>
      </c>
      <c r="DC7" s="38">
        <v>100.12</v>
      </c>
      <c r="DD7" s="38">
        <v>100.03</v>
      </c>
      <c r="DE7" s="38">
        <v>100.05</v>
      </c>
      <c r="DF7" s="38">
        <v>100.05</v>
      </c>
      <c r="DG7" s="38">
        <v>100.05</v>
      </c>
      <c r="DH7" s="38">
        <v>47.11</v>
      </c>
      <c r="DI7" s="38">
        <v>53.7</v>
      </c>
      <c r="DJ7" s="38">
        <v>19.260000000000002</v>
      </c>
      <c r="DK7" s="38">
        <v>19.510000000000002</v>
      </c>
      <c r="DL7" s="38">
        <v>21.25</v>
      </c>
      <c r="DM7" s="38">
        <v>39.81</v>
      </c>
      <c r="DN7" s="38">
        <v>51.44</v>
      </c>
      <c r="DO7" s="38">
        <v>52.4</v>
      </c>
      <c r="DP7" s="38">
        <v>53.56</v>
      </c>
      <c r="DQ7" s="38">
        <v>54.73</v>
      </c>
      <c r="DR7" s="38">
        <v>54.73</v>
      </c>
      <c r="DS7" s="38">
        <v>0</v>
      </c>
      <c r="DT7" s="38">
        <v>0</v>
      </c>
      <c r="DU7" s="38">
        <v>0</v>
      </c>
      <c r="DV7" s="38">
        <v>0</v>
      </c>
      <c r="DW7" s="38">
        <v>0</v>
      </c>
      <c r="DX7" s="38">
        <v>13.72</v>
      </c>
      <c r="DY7" s="38">
        <v>16.77</v>
      </c>
      <c r="DZ7" s="38">
        <v>18.05</v>
      </c>
      <c r="EA7" s="38">
        <v>19.440000000000001</v>
      </c>
      <c r="EB7" s="38">
        <v>22.46</v>
      </c>
      <c r="EC7" s="38">
        <v>22.46</v>
      </c>
      <c r="ED7" s="38">
        <v>7.45</v>
      </c>
      <c r="EE7" s="38">
        <v>0</v>
      </c>
      <c r="EF7" s="38">
        <v>1.1399999999999999</v>
      </c>
      <c r="EG7" s="38">
        <v>1.35</v>
      </c>
      <c r="EH7" s="38">
        <v>0</v>
      </c>
      <c r="EI7" s="38">
        <v>0.25</v>
      </c>
      <c r="EJ7" s="38">
        <v>0.13</v>
      </c>
      <c r="EK7" s="38">
        <v>0.26</v>
      </c>
      <c r="EL7" s="38">
        <v>0.24</v>
      </c>
      <c r="EM7" s="38">
        <v>0.27</v>
      </c>
      <c r="EN7" s="38">
        <v>0.27</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2019-02-01T00:50:43Z</cp:lastPrinted>
  <dcterms:modified xsi:type="dcterms:W3CDTF">2019-02-01T00:52:28Z</dcterms:modified>
</cp:coreProperties>
</file>