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CHT025080\work\200_歳出\207_県土担当用（県土・公営企業・繰越）\地方公営企業関係\29決算及び30分\03_照会\12_（総務省）経営比較分析表について\04_国へ回答\分析表データ\"/>
    </mc:Choice>
  </mc:AlternateContent>
  <workbookProtection workbookAlgorithmName="SHA-512" workbookHashValue="Mb0fCBiVdpR+fvwmWLnbe4AwGIjxH9ahGztwKXsxIZMQbBLNgfVLKIyurubnQXMl0exhbMpU3JbjBTC0aq435A==" workbookSaltValue="Ny/kvJVwqhE5HE5utFGnn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CS30" i="4"/>
  <c r="BZ76" i="4"/>
  <c r="MA51" i="4"/>
  <c r="C11" i="5"/>
  <c r="D11" i="5"/>
  <c r="E11" i="5"/>
  <c r="B11" i="5"/>
  <c r="BK76" i="4" l="1"/>
  <c r="LH51" i="4"/>
  <c r="LT76" i="4"/>
  <c r="GQ51" i="4"/>
  <c r="LH30" i="4"/>
  <c r="IE76" i="4"/>
  <c r="BZ30" i="4"/>
  <c r="BZ51" i="4"/>
  <c r="GQ30" i="4"/>
  <c r="BG30" i="4"/>
  <c r="BG51" i="4"/>
  <c r="FX30" i="4"/>
  <c r="AV76" i="4"/>
  <c r="KO51" i="4"/>
  <c r="FX51" i="4"/>
  <c r="KO30" i="4"/>
  <c r="HP76" i="4"/>
  <c r="LE76" i="4"/>
  <c r="KP76" i="4"/>
  <c r="HA76" i="4"/>
  <c r="AN51" i="4"/>
  <c r="FE30" i="4"/>
  <c r="AN30" i="4"/>
  <c r="AG76" i="4"/>
  <c r="FE51" i="4"/>
  <c r="JV30" i="4"/>
  <c r="JV51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<sst xmlns="http://schemas.openxmlformats.org/spreadsheetml/2006/main" count="288" uniqueCount="148">
  <si>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</si>
  <si>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</si>
  <si>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</si>
  <si>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</si>
  <si>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</si>
  <si>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</si>
  <si>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</si>
  <si>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</si>
  <si>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</si>
  <si>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</si>
  <si>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</si>
  <si>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</si>
  <si>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</si>
  <si>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</si>
  <si>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</si>
  <si>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</si>
  <si>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</si>
  <si>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</si>
  <si>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</si>
  <si>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</si>
  <si>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</si>
  <si>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</si>
  <si>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</si>
  <si>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</si>
  <si>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</si>
  <si>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</si>
  <si>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</si>
  <si>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</si>
  <si>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</si>
  <si>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</si>
  <si>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</si>
  <si>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</si>
  <si>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</si>
  <si>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</si>
  <si>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</si>
  <si>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</si>
  <si>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</si>
  <si>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</si>
  <si>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</si>
  <si>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</si>
  <si>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</si>
  <si>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</si>
  <si>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</si>
  <si>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</si>
  <si>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</si>
  <si>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</si>
  <si>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</si>
  <si>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</si>
  <si>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</si>
  <si>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</si>
  <si>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</si>
  <si>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</si>
  <si>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</si>
  <si>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</si>
  <si>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</si>
  <si>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</si>
  <si>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</si>
  <si>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</si>
  <si>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</si>
  <si>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</si>
  <si>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</si>
  <si>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</si>
  <si>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</si>
  <si>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</si>
  <si>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</si>
  <si>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</si>
  <si>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</si>
  <si>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</si>
  <si>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</si>
  <si>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</si>
  <si>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</si>
  <si>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</si>
  <si>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</si>
  <si>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</si>
  <si>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</si>
  <si>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</si>
  <si>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</si>
  <si>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</si>
  <si>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</si>
  <si>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</si>
  <si>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</si>
  <si>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</si>
  <si>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</si>
  <si>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</si>
  <si>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</si>
  <si>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</si>
  <si>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</si>
  <si>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</si>
  <si>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</si>
  <si>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</si>
  <si>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</si>
  <si>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</si>
  <si>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</si>
  <si>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</si>
  <si>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</si>
  <si>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</si>
  <si>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</si>
  <si>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</si>
  <si>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</si>
  <si>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</si>
  <si>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</si>
  <si>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</si>
  <si>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</si>
  <si>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</si>
  <si>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</si>
  <si>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</si>
  <si>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</si>
  <si>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</si>
  <si>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</si>
  <si>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</si>
  <si>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</si>
  <si>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</si>
  <si>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</si>
  <si>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</si>
  <si>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</si>
  <si>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</si>
  <si>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</si>
  <si>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</si>
  <si>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</si>
  <si>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</si>
  <si>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</si>
  <si>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</si>
  <si>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</si>
  <si>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</si>
  <si>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</si>
  <si>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</si>
  <si>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青森県</t>
  </si>
  <si>
    <t>県営柳町駐車場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</si>
  <si>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</si>
  <si>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</si>
  <si>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</si>
  <si>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</si>
  <si>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</si>
  <si>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</si>
  <si>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 届出駐車場</t>
  </si>
  <si>
    <t>地下式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</si>
  <si>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</si>
  <si>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</si>
  <si>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</si>
  <si>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</si>
  <si>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</si>
  <si>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</si>
  <si>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</si>
  <si>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</si>
  <si>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青森県営柳町駐車場は、一定時間の出入りを自由とする定期券の販売も行っている。
　収容台数に対する一日当たり平均駐車台数の割合である⑪稼働率については平均を下回る低い数字であるが、これは、駐車時間の長い定期券利用者が多いためである。</t>
    <rPh sb="1" eb="5">
      <t>アオモリケンエイ</t>
    </rPh>
    <rPh sb="5" eb="7">
      <t>ヤナギマチ</t>
    </rPh>
    <rPh sb="7" eb="10">
      <t>チュウシャジョウ</t>
    </rPh>
    <rPh sb="12" eb="14">
      <t>イッテイ</t>
    </rPh>
    <rPh sb="14" eb="16">
      <t>ジカン</t>
    </rPh>
    <rPh sb="17" eb="19">
      <t>デイ</t>
    </rPh>
    <rPh sb="21" eb="23">
      <t>ジユウ</t>
    </rPh>
    <rPh sb="26" eb="29">
      <t>テイキケン</t>
    </rPh>
    <rPh sb="30" eb="32">
      <t>ハンバイ</t>
    </rPh>
    <rPh sb="33" eb="34">
      <t>オコナ</t>
    </rPh>
    <rPh sb="67" eb="69">
      <t>カドウ</t>
    </rPh>
    <rPh sb="69" eb="70">
      <t>リツ</t>
    </rPh>
    <rPh sb="75" eb="77">
      <t>ヘイキン</t>
    </rPh>
    <rPh sb="78" eb="80">
      <t>シタマワ</t>
    </rPh>
    <rPh sb="81" eb="82">
      <t>ヒク</t>
    </rPh>
    <rPh sb="83" eb="85">
      <t>スウジ</t>
    </rPh>
    <rPh sb="94" eb="96">
      <t>チュウシャ</t>
    </rPh>
    <rPh sb="96" eb="98">
      <t>ジカン</t>
    </rPh>
    <rPh sb="99" eb="100">
      <t>ナガ</t>
    </rPh>
    <rPh sb="101" eb="104">
      <t>テイキケン</t>
    </rPh>
    <rPh sb="104" eb="107">
      <t>リヨウシャ</t>
    </rPh>
    <rPh sb="108" eb="109">
      <t>オオ</t>
    </rPh>
    <phoneticPr fontId="15"/>
  </si>
  <si>
    <t>　青森県営柳町駐車場は平成28年度に起債償還を終えたことから、今後は収益性の改善性が見込まれるところであるが、施設の老朽化への対応も含めて、更なる経営改善に努める必要がある。</t>
    <rPh sb="1" eb="5">
      <t>アオモリケンエイ</t>
    </rPh>
    <rPh sb="5" eb="7">
      <t>ヤナギマチ</t>
    </rPh>
    <rPh sb="7" eb="10">
      <t>チュウシャジョウ</t>
    </rPh>
    <rPh sb="11" eb="13">
      <t>ヘイセイ</t>
    </rPh>
    <rPh sb="15" eb="17">
      <t>ネンド</t>
    </rPh>
    <rPh sb="18" eb="20">
      <t>キサイ</t>
    </rPh>
    <rPh sb="20" eb="22">
      <t>ショウカン</t>
    </rPh>
    <rPh sb="23" eb="24">
      <t>オ</t>
    </rPh>
    <rPh sb="31" eb="33">
      <t>コンゴ</t>
    </rPh>
    <rPh sb="34" eb="37">
      <t>シュウエキセイ</t>
    </rPh>
    <rPh sb="38" eb="40">
      <t>カイゼン</t>
    </rPh>
    <rPh sb="40" eb="41">
      <t>セイ</t>
    </rPh>
    <rPh sb="42" eb="44">
      <t>ミコ</t>
    </rPh>
    <rPh sb="55" eb="57">
      <t>シセツ</t>
    </rPh>
    <rPh sb="58" eb="61">
      <t>ロウキュウカ</t>
    </rPh>
    <rPh sb="63" eb="65">
      <t>タイオウ</t>
    </rPh>
    <rPh sb="66" eb="67">
      <t>フク</t>
    </rPh>
    <rPh sb="70" eb="71">
      <t>サラ</t>
    </rPh>
    <rPh sb="73" eb="75">
      <t>ケイエイ</t>
    </rPh>
    <rPh sb="75" eb="77">
      <t>カイゼン</t>
    </rPh>
    <rPh sb="78" eb="79">
      <t>ツト</t>
    </rPh>
    <rPh sb="81" eb="83">
      <t>ヒツヨウ</t>
    </rPh>
    <phoneticPr fontId="15"/>
  </si>
  <si>
    <t>　青森県営柳町駐車場は、築21年を迎えており、今後、老朽化対策を検討していく必要がある。</t>
    <rPh sb="1" eb="5">
      <t>アオモリケンエイ</t>
    </rPh>
    <rPh sb="5" eb="7">
      <t>ヤナギマチ</t>
    </rPh>
    <rPh sb="7" eb="10">
      <t>チュウシャジョウ</t>
    </rPh>
    <rPh sb="12" eb="13">
      <t>チク</t>
    </rPh>
    <rPh sb="15" eb="16">
      <t>ネン</t>
    </rPh>
    <rPh sb="17" eb="18">
      <t>ムカ</t>
    </rPh>
    <rPh sb="23" eb="25">
      <t>コンゴ</t>
    </rPh>
    <rPh sb="26" eb="29">
      <t>ロウキュウカ</t>
    </rPh>
    <rPh sb="29" eb="31">
      <t>タイサク</t>
    </rPh>
    <rPh sb="32" eb="34">
      <t>ケントウ</t>
    </rPh>
    <rPh sb="38" eb="40">
      <t>ヒツヨウ</t>
    </rPh>
    <phoneticPr fontId="15"/>
  </si>
  <si>
    <t>　青森県営柳町駐車場は、平成28年度を以て起債償還を満了したものである。そのため、平成29年度において、①収益的収支比率が100%を超え、収支は黒字となり、また②、③のとおり他会計補助金に頼らず運営している。しかし、平成29年度は修繕箇所が増えたことによる工事請負費の増加から、④売上高ＧＯＰ比率及び⑤ＥＢＩＴＤＡは昨年度と比較して減少している。今後は修繕箇所を見極め、効率的な執行に努める必要がある。</t>
    <rPh sb="1" eb="5">
      <t>アオモリケンエイ</t>
    </rPh>
    <rPh sb="5" eb="7">
      <t>ヤナギマチ</t>
    </rPh>
    <rPh sb="7" eb="10">
      <t>チュウシャジョウ</t>
    </rPh>
    <rPh sb="12" eb="14">
      <t>ヘイセイ</t>
    </rPh>
    <rPh sb="16" eb="18">
      <t>ネンド</t>
    </rPh>
    <rPh sb="19" eb="20">
      <t>モッ</t>
    </rPh>
    <rPh sb="21" eb="23">
      <t>キサイ</t>
    </rPh>
    <rPh sb="23" eb="25">
      <t>ショウカン</t>
    </rPh>
    <rPh sb="26" eb="28">
      <t>マンリョウ</t>
    </rPh>
    <rPh sb="41" eb="43">
      <t>ヘイセイ</t>
    </rPh>
    <rPh sb="45" eb="47">
      <t>ネンド</t>
    </rPh>
    <rPh sb="66" eb="67">
      <t>コ</t>
    </rPh>
    <rPh sb="69" eb="71">
      <t>シュウシ</t>
    </rPh>
    <rPh sb="72" eb="74">
      <t>クロジ</t>
    </rPh>
    <rPh sb="87" eb="88">
      <t>ホカ</t>
    </rPh>
    <rPh sb="88" eb="90">
      <t>カイケイ</t>
    </rPh>
    <rPh sb="90" eb="93">
      <t>ホジョキン</t>
    </rPh>
    <rPh sb="94" eb="95">
      <t>タヨ</t>
    </rPh>
    <rPh sb="97" eb="99">
      <t>ウンエイ</t>
    </rPh>
    <rPh sb="108" eb="110">
      <t>ヘイセイ</t>
    </rPh>
    <rPh sb="112" eb="114">
      <t>ネンド</t>
    </rPh>
    <rPh sb="115" eb="117">
      <t>シュウゼン</t>
    </rPh>
    <rPh sb="117" eb="119">
      <t>カショ</t>
    </rPh>
    <rPh sb="120" eb="121">
      <t>フ</t>
    </rPh>
    <rPh sb="128" eb="130">
      <t>コウジ</t>
    </rPh>
    <rPh sb="130" eb="132">
      <t>ウケオイ</t>
    </rPh>
    <rPh sb="132" eb="133">
      <t>ヒ</t>
    </rPh>
    <rPh sb="134" eb="136">
      <t>ゾウカ</t>
    </rPh>
    <rPh sb="140" eb="142">
      <t>ウリアゲ</t>
    </rPh>
    <rPh sb="142" eb="143">
      <t>ダカ</t>
    </rPh>
    <rPh sb="146" eb="148">
      <t>ヒリツ</t>
    </rPh>
    <rPh sb="148" eb="149">
      <t>オヨ</t>
    </rPh>
    <rPh sb="158" eb="161">
      <t>サクネンド</t>
    </rPh>
    <rPh sb="162" eb="164">
      <t>ヒカク</t>
    </rPh>
    <rPh sb="166" eb="168">
      <t>ゲンショウ</t>
    </rPh>
    <rPh sb="173" eb="175">
      <t>コンゴ</t>
    </rPh>
    <rPh sb="176" eb="180">
      <t>シュウゼンカショ</t>
    </rPh>
    <rPh sb="181" eb="183">
      <t>ミキワ</t>
    </rPh>
    <rPh sb="185" eb="188">
      <t>コウリツテキ</t>
    </rPh>
    <rPh sb="189" eb="191">
      <t>シッコウ</t>
    </rPh>
    <rPh sb="192" eb="193">
      <t>ツト</t>
    </rPh>
    <rPh sb="195" eb="197">
      <t>ヒツヨウ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</si>
</sst>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16" fillId="0" borderId="9" xfId="2" applyFont="1" applyBorder="1" applyAlignment="1" applyProtection="1">
      <alignment horizontal="left" vertical="top" wrapText="1"/>
      <protection locked="0"/>
    </xf>
    <xf numFmtId="0" fontId="16" fillId="0" borderId="0" xfId="2" applyFont="1" applyBorder="1" applyAlignment="1" applyProtection="1">
      <alignment horizontal="left" vertical="top" wrapText="1"/>
      <protection locked="0"/>
    </xf>
    <xf numFmtId="0" fontId="16" fillId="0" borderId="10" xfId="2" applyFont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29</c:v>
                </c:pt>
                <c:pt idx="1">
                  <c:v>37</c:v>
                </c:pt>
                <c:pt idx="2">
                  <c:v>49</c:v>
                </c:pt>
                <c:pt idx="3">
                  <c:v>80</c:v>
                </c:pt>
                <c:pt idx="4">
                  <c:v>134.80000000000001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6-4250-A499-66532E60D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104.2</c:v>
                </c:pt>
                <c:pt idx="1">
                  <c:v>110.9</c:v>
                </c:pt>
                <c:pt idx="2">
                  <c:v>113.4</c:v>
                </c:pt>
                <c:pt idx="3">
                  <c:v>191.4</c:v>
                </c:pt>
                <c:pt idx="4">
                  <c:v>141.30000000000001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26-4250-A499-66532E60D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189</c:v>
                </c:pt>
                <c:pt idx="1">
                  <c:v>84</c:v>
                </c:pt>
                <c:pt idx="2">
                  <c:v>27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0-4DA3-A49D-87AFDA298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438</c:v>
                </c:pt>
                <c:pt idx="1">
                  <c:v>351.1</c:v>
                </c:pt>
                <c:pt idx="2">
                  <c:v>278.89999999999998</c:v>
                </c:pt>
                <c:pt idx="3">
                  <c:v>205.5</c:v>
                </c:pt>
                <c:pt idx="4">
                  <c:v>187.9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D0-4DA3-A49D-87AFDA298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D55-4968-8CF6-4A67A8B97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55-4968-8CF6-4A67A8B97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CA9-49F3-B4E2-C670E2E88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A9-49F3-B4E2-C670E2E88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F-420F-A1EF-3F78CCC83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11.6</c:v>
                </c:pt>
                <c:pt idx="1">
                  <c:v>10</c:v>
                </c:pt>
                <c:pt idx="2">
                  <c:v>9.5</c:v>
                </c:pt>
                <c:pt idx="3">
                  <c:v>15.1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F-420F-A1EF-3F78CCC83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33-4116-B521-15E4F691C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247</c:v>
                </c:pt>
                <c:pt idx="1">
                  <c:v>202</c:v>
                </c:pt>
                <c:pt idx="2">
                  <c:v>177</c:v>
                </c:pt>
                <c:pt idx="3">
                  <c:v>145</c:v>
                </c:pt>
                <c:pt idx="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33-4116-B521-15E4F691C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149.69999999999999</c:v>
                </c:pt>
                <c:pt idx="1">
                  <c:v>150.80000000000001</c:v>
                </c:pt>
                <c:pt idx="2">
                  <c:v>145</c:v>
                </c:pt>
                <c:pt idx="3">
                  <c:v>138.69999999999999</c:v>
                </c:pt>
                <c:pt idx="4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F-467F-86D4-D911651E2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189.3</c:v>
                </c:pt>
                <c:pt idx="1">
                  <c:v>182.5</c:v>
                </c:pt>
                <c:pt idx="2">
                  <c:v>185.2</c:v>
                </c:pt>
                <c:pt idx="3">
                  <c:v>184.1</c:v>
                </c:pt>
                <c:pt idx="4">
                  <c:v>186.8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6F-467F-86D4-D911651E2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34</c:v>
                </c:pt>
                <c:pt idx="1">
                  <c:v>39</c:v>
                </c:pt>
                <c:pt idx="2">
                  <c:v>36</c:v>
                </c:pt>
                <c:pt idx="3">
                  <c:v>32</c:v>
                </c:pt>
                <c:pt idx="4">
                  <c:v>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5-4C7D-B717-220DDCD49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18.3</c:v>
                </c:pt>
                <c:pt idx="1">
                  <c:v>18.2</c:v>
                </c:pt>
                <c:pt idx="2">
                  <c:v>17.5</c:v>
                </c:pt>
                <c:pt idx="3">
                  <c:v>14.3</c:v>
                </c:pt>
                <c:pt idx="4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55-4C7D-B717-220DDCD49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15904</c:v>
                </c:pt>
                <c:pt idx="1">
                  <c:v>19116</c:v>
                </c:pt>
                <c:pt idx="2">
                  <c:v>14428</c:v>
                </c:pt>
                <c:pt idx="3">
                  <c:v>19705</c:v>
                </c:pt>
                <c:pt idx="4">
                  <c:v>15902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1-4964-A101-01CCF8CB9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31473</c:v>
                </c:pt>
                <c:pt idx="1">
                  <c:v>37843</c:v>
                </c:pt>
                <c:pt idx="2">
                  <c:v>36318</c:v>
                </c:pt>
                <c:pt idx="3">
                  <c:v>37745</c:v>
                </c:pt>
                <c:pt idx="4">
                  <c:v>35151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A1-4964-A101-01CCF8CB9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D58" zoomScale="70" zoomScaleNormal="70" zoomScaleSheetLayoutView="70" workbookViewId="0">
      <selection activeCell="NC17" sqref="NC1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青森県　県営柳町駐車場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Ａ２Ｂ１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商業施設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2620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134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地下式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21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191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210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52" t="s">
        <v>147</v>
      </c>
      <c r="NE15" s="153"/>
      <c r="NF15" s="153"/>
      <c r="NG15" s="153"/>
      <c r="NH15" s="153"/>
      <c r="NI15" s="153"/>
      <c r="NJ15" s="153"/>
      <c r="NK15" s="153"/>
      <c r="NL15" s="153"/>
      <c r="NM15" s="153"/>
      <c r="NN15" s="153"/>
      <c r="NO15" s="153"/>
      <c r="NP15" s="153"/>
      <c r="NQ15" s="153"/>
      <c r="NR15" s="154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52"/>
      <c r="NE16" s="153"/>
      <c r="NF16" s="153"/>
      <c r="NG16" s="153"/>
      <c r="NH16" s="153"/>
      <c r="NI16" s="153"/>
      <c r="NJ16" s="153"/>
      <c r="NK16" s="153"/>
      <c r="NL16" s="153"/>
      <c r="NM16" s="153"/>
      <c r="NN16" s="153"/>
      <c r="NO16" s="153"/>
      <c r="NP16" s="153"/>
      <c r="NQ16" s="153"/>
      <c r="NR16" s="154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52"/>
      <c r="NE17" s="153"/>
      <c r="NF17" s="153"/>
      <c r="NG17" s="153"/>
      <c r="NH17" s="153"/>
      <c r="NI17" s="153"/>
      <c r="NJ17" s="153"/>
      <c r="NK17" s="153"/>
      <c r="NL17" s="153"/>
      <c r="NM17" s="153"/>
      <c r="NN17" s="153"/>
      <c r="NO17" s="153"/>
      <c r="NP17" s="153"/>
      <c r="NQ17" s="153"/>
      <c r="NR17" s="154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52"/>
      <c r="NE18" s="153"/>
      <c r="NF18" s="153"/>
      <c r="NG18" s="153"/>
      <c r="NH18" s="153"/>
      <c r="NI18" s="153"/>
      <c r="NJ18" s="153"/>
      <c r="NK18" s="153"/>
      <c r="NL18" s="153"/>
      <c r="NM18" s="153"/>
      <c r="NN18" s="153"/>
      <c r="NO18" s="153"/>
      <c r="NP18" s="153"/>
      <c r="NQ18" s="153"/>
      <c r="NR18" s="154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52"/>
      <c r="NE19" s="153"/>
      <c r="NF19" s="153"/>
      <c r="NG19" s="153"/>
      <c r="NH19" s="153"/>
      <c r="NI19" s="153"/>
      <c r="NJ19" s="153"/>
      <c r="NK19" s="153"/>
      <c r="NL19" s="153"/>
      <c r="NM19" s="153"/>
      <c r="NN19" s="153"/>
      <c r="NO19" s="153"/>
      <c r="NP19" s="153"/>
      <c r="NQ19" s="153"/>
      <c r="NR19" s="154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52"/>
      <c r="NE20" s="153"/>
      <c r="NF20" s="153"/>
      <c r="NG20" s="153"/>
      <c r="NH20" s="153"/>
      <c r="NI20" s="153"/>
      <c r="NJ20" s="153"/>
      <c r="NK20" s="153"/>
      <c r="NL20" s="153"/>
      <c r="NM20" s="153"/>
      <c r="NN20" s="153"/>
      <c r="NO20" s="153"/>
      <c r="NP20" s="153"/>
      <c r="NQ20" s="153"/>
      <c r="NR20" s="154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52"/>
      <c r="NE21" s="153"/>
      <c r="NF21" s="153"/>
      <c r="NG21" s="153"/>
      <c r="NH21" s="153"/>
      <c r="NI21" s="153"/>
      <c r="NJ21" s="153"/>
      <c r="NK21" s="153"/>
      <c r="NL21" s="153"/>
      <c r="NM21" s="153"/>
      <c r="NN21" s="153"/>
      <c r="NO21" s="153"/>
      <c r="NP21" s="153"/>
      <c r="NQ21" s="153"/>
      <c r="NR21" s="154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52"/>
      <c r="NE22" s="153"/>
      <c r="NF22" s="153"/>
      <c r="NG22" s="153"/>
      <c r="NH22" s="153"/>
      <c r="NI22" s="153"/>
      <c r="NJ22" s="153"/>
      <c r="NK22" s="153"/>
      <c r="NL22" s="153"/>
      <c r="NM22" s="153"/>
      <c r="NN22" s="153"/>
      <c r="NO22" s="153"/>
      <c r="NP22" s="153"/>
      <c r="NQ22" s="153"/>
      <c r="NR22" s="154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52"/>
      <c r="NE23" s="153"/>
      <c r="NF23" s="153"/>
      <c r="NG23" s="153"/>
      <c r="NH23" s="153"/>
      <c r="NI23" s="153"/>
      <c r="NJ23" s="153"/>
      <c r="NK23" s="153"/>
      <c r="NL23" s="153"/>
      <c r="NM23" s="153"/>
      <c r="NN23" s="153"/>
      <c r="NO23" s="153"/>
      <c r="NP23" s="153"/>
      <c r="NQ23" s="153"/>
      <c r="NR23" s="154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52"/>
      <c r="NE24" s="153"/>
      <c r="NF24" s="153"/>
      <c r="NG24" s="153"/>
      <c r="NH24" s="153"/>
      <c r="NI24" s="153"/>
      <c r="NJ24" s="153"/>
      <c r="NK24" s="153"/>
      <c r="NL24" s="153"/>
      <c r="NM24" s="153"/>
      <c r="NN24" s="153"/>
      <c r="NO24" s="153"/>
      <c r="NP24" s="153"/>
      <c r="NQ24" s="153"/>
      <c r="NR24" s="154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52"/>
      <c r="NE25" s="153"/>
      <c r="NF25" s="153"/>
      <c r="NG25" s="153"/>
      <c r="NH25" s="153"/>
      <c r="NI25" s="153"/>
      <c r="NJ25" s="153"/>
      <c r="NK25" s="153"/>
      <c r="NL25" s="153"/>
      <c r="NM25" s="153"/>
      <c r="NN25" s="153"/>
      <c r="NO25" s="153"/>
      <c r="NP25" s="153"/>
      <c r="NQ25" s="153"/>
      <c r="NR25" s="154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52"/>
      <c r="NE26" s="153"/>
      <c r="NF26" s="153"/>
      <c r="NG26" s="153"/>
      <c r="NH26" s="153"/>
      <c r="NI26" s="153"/>
      <c r="NJ26" s="153"/>
      <c r="NK26" s="153"/>
      <c r="NL26" s="153"/>
      <c r="NM26" s="153"/>
      <c r="NN26" s="153"/>
      <c r="NO26" s="153"/>
      <c r="NP26" s="153"/>
      <c r="NQ26" s="153"/>
      <c r="NR26" s="154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52"/>
      <c r="NE27" s="153"/>
      <c r="NF27" s="153"/>
      <c r="NG27" s="153"/>
      <c r="NH27" s="153"/>
      <c r="NI27" s="153"/>
      <c r="NJ27" s="153"/>
      <c r="NK27" s="153"/>
      <c r="NL27" s="153"/>
      <c r="NM27" s="153"/>
      <c r="NN27" s="153"/>
      <c r="NO27" s="153"/>
      <c r="NP27" s="153"/>
      <c r="NQ27" s="153"/>
      <c r="NR27" s="154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52"/>
      <c r="NE28" s="153"/>
      <c r="NF28" s="153"/>
      <c r="NG28" s="153"/>
      <c r="NH28" s="153"/>
      <c r="NI28" s="153"/>
      <c r="NJ28" s="153"/>
      <c r="NK28" s="153"/>
      <c r="NL28" s="153"/>
      <c r="NM28" s="153"/>
      <c r="NN28" s="153"/>
      <c r="NO28" s="153"/>
      <c r="NP28" s="153"/>
      <c r="NQ28" s="153"/>
      <c r="NR28" s="154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52"/>
      <c r="NE29" s="153"/>
      <c r="NF29" s="153"/>
      <c r="NG29" s="153"/>
      <c r="NH29" s="153"/>
      <c r="NI29" s="153"/>
      <c r="NJ29" s="153"/>
      <c r="NK29" s="153"/>
      <c r="NL29" s="153"/>
      <c r="NM29" s="153"/>
      <c r="NN29" s="153"/>
      <c r="NO29" s="153"/>
      <c r="NP29" s="153"/>
      <c r="NQ29" s="153"/>
      <c r="NR29" s="154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52"/>
      <c r="NE30" s="153"/>
      <c r="NF30" s="153"/>
      <c r="NG30" s="153"/>
      <c r="NH30" s="153"/>
      <c r="NI30" s="153"/>
      <c r="NJ30" s="153"/>
      <c r="NK30" s="153"/>
      <c r="NL30" s="153"/>
      <c r="NM30" s="153"/>
      <c r="NN30" s="153"/>
      <c r="NO30" s="153"/>
      <c r="NP30" s="153"/>
      <c r="NQ30" s="153"/>
      <c r="NR30" s="154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29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37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49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80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134.80000000000001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149.69999999999999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150.80000000000001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145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138.69999999999999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133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104.2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110.9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113.4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191.4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141.30000000000001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11.6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10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9.5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15.1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15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189.3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182.5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185.2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184.1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186.8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146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144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0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0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0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0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34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39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36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32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27.5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15904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19116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14428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19705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15902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247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202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177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145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108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18.3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18.2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17.5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14.3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11.8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31473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37843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36318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37745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35151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145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>
        <f>データ!CM7</f>
        <v>0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 t="str">
        <f>データ!CN7</f>
        <v>-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189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84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27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438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351.1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278.89999999999998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205.5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187.9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a8wLxM9t8xuv+U/yyRVcGdF/vdFdobwPUqjZm9ZPAjn0m5ishS+3jgMANNc3QOIP0/F7W8mJJUY3gl+7I35UmA==" saltValue="51azuO6FU4D6x7qI2SVgbw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70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71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72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73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74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75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76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77</v>
      </c>
      <c r="CN4" s="150" t="s">
        <v>78</v>
      </c>
      <c r="CO4" s="141" t="s">
        <v>79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80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81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82</v>
      </c>
      <c r="B5" s="58"/>
      <c r="C5" s="58"/>
      <c r="D5" s="58"/>
      <c r="E5" s="58"/>
      <c r="F5" s="58"/>
      <c r="G5" s="58"/>
      <c r="H5" s="59" t="s">
        <v>83</v>
      </c>
      <c r="I5" s="59" t="s">
        <v>84</v>
      </c>
      <c r="J5" s="59" t="s">
        <v>85</v>
      </c>
      <c r="K5" s="59" t="s">
        <v>86</v>
      </c>
      <c r="L5" s="59" t="s">
        <v>87</v>
      </c>
      <c r="M5" s="59" t="s">
        <v>4</v>
      </c>
      <c r="N5" s="59" t="s">
        <v>5</v>
      </c>
      <c r="O5" s="59" t="s">
        <v>88</v>
      </c>
      <c r="P5" s="59" t="s">
        <v>13</v>
      </c>
      <c r="Q5" s="59" t="s">
        <v>89</v>
      </c>
      <c r="R5" s="59" t="s">
        <v>90</v>
      </c>
      <c r="S5" s="59" t="s">
        <v>91</v>
      </c>
      <c r="T5" s="59" t="s">
        <v>92</v>
      </c>
      <c r="U5" s="59" t="s">
        <v>93</v>
      </c>
      <c r="V5" s="59" t="s">
        <v>94</v>
      </c>
      <c r="W5" s="59" t="s">
        <v>95</v>
      </c>
      <c r="X5" s="59" t="s">
        <v>96</v>
      </c>
      <c r="Y5" s="59" t="s">
        <v>97</v>
      </c>
      <c r="Z5" s="59" t="s">
        <v>98</v>
      </c>
      <c r="AA5" s="59" t="s">
        <v>99</v>
      </c>
      <c r="AB5" s="59" t="s">
        <v>100</v>
      </c>
      <c r="AC5" s="59" t="s">
        <v>101</v>
      </c>
      <c r="AD5" s="59" t="s">
        <v>102</v>
      </c>
      <c r="AE5" s="59" t="s">
        <v>103</v>
      </c>
      <c r="AF5" s="59" t="s">
        <v>104</v>
      </c>
      <c r="AG5" s="59" t="s">
        <v>105</v>
      </c>
      <c r="AH5" s="59" t="s">
        <v>106</v>
      </c>
      <c r="AI5" s="59" t="s">
        <v>107</v>
      </c>
      <c r="AJ5" s="59" t="s">
        <v>97</v>
      </c>
      <c r="AK5" s="59" t="s">
        <v>108</v>
      </c>
      <c r="AL5" s="59" t="s">
        <v>109</v>
      </c>
      <c r="AM5" s="59" t="s">
        <v>110</v>
      </c>
      <c r="AN5" s="59" t="s">
        <v>111</v>
      </c>
      <c r="AO5" s="59" t="s">
        <v>102</v>
      </c>
      <c r="AP5" s="59" t="s">
        <v>103</v>
      </c>
      <c r="AQ5" s="59" t="s">
        <v>104</v>
      </c>
      <c r="AR5" s="59" t="s">
        <v>105</v>
      </c>
      <c r="AS5" s="59" t="s">
        <v>106</v>
      </c>
      <c r="AT5" s="59" t="s">
        <v>107</v>
      </c>
      <c r="AU5" s="59" t="s">
        <v>112</v>
      </c>
      <c r="AV5" s="59" t="s">
        <v>98</v>
      </c>
      <c r="AW5" s="59" t="s">
        <v>113</v>
      </c>
      <c r="AX5" s="59" t="s">
        <v>114</v>
      </c>
      <c r="AY5" s="59" t="s">
        <v>115</v>
      </c>
      <c r="AZ5" s="59" t="s">
        <v>102</v>
      </c>
      <c r="BA5" s="59" t="s">
        <v>103</v>
      </c>
      <c r="BB5" s="59" t="s">
        <v>104</v>
      </c>
      <c r="BC5" s="59" t="s">
        <v>105</v>
      </c>
      <c r="BD5" s="59" t="s">
        <v>106</v>
      </c>
      <c r="BE5" s="59" t="s">
        <v>107</v>
      </c>
      <c r="BF5" s="59" t="s">
        <v>116</v>
      </c>
      <c r="BG5" s="59" t="s">
        <v>98</v>
      </c>
      <c r="BH5" s="59" t="s">
        <v>99</v>
      </c>
      <c r="BI5" s="59" t="s">
        <v>117</v>
      </c>
      <c r="BJ5" s="59" t="s">
        <v>118</v>
      </c>
      <c r="BK5" s="59" t="s">
        <v>102</v>
      </c>
      <c r="BL5" s="59" t="s">
        <v>103</v>
      </c>
      <c r="BM5" s="59" t="s">
        <v>104</v>
      </c>
      <c r="BN5" s="59" t="s">
        <v>105</v>
      </c>
      <c r="BO5" s="59" t="s">
        <v>106</v>
      </c>
      <c r="BP5" s="59" t="s">
        <v>107</v>
      </c>
      <c r="BQ5" s="59" t="s">
        <v>116</v>
      </c>
      <c r="BR5" s="59" t="s">
        <v>108</v>
      </c>
      <c r="BS5" s="59" t="s">
        <v>99</v>
      </c>
      <c r="BT5" s="59" t="s">
        <v>100</v>
      </c>
      <c r="BU5" s="59" t="s">
        <v>118</v>
      </c>
      <c r="BV5" s="59" t="s">
        <v>102</v>
      </c>
      <c r="BW5" s="59" t="s">
        <v>103</v>
      </c>
      <c r="BX5" s="59" t="s">
        <v>104</v>
      </c>
      <c r="BY5" s="59" t="s">
        <v>105</v>
      </c>
      <c r="BZ5" s="59" t="s">
        <v>106</v>
      </c>
      <c r="CA5" s="59" t="s">
        <v>107</v>
      </c>
      <c r="CB5" s="59" t="s">
        <v>119</v>
      </c>
      <c r="CC5" s="59" t="s">
        <v>98</v>
      </c>
      <c r="CD5" s="59" t="s">
        <v>109</v>
      </c>
      <c r="CE5" s="59" t="s">
        <v>110</v>
      </c>
      <c r="CF5" s="59" t="s">
        <v>115</v>
      </c>
      <c r="CG5" s="59" t="s">
        <v>102</v>
      </c>
      <c r="CH5" s="59" t="s">
        <v>103</v>
      </c>
      <c r="CI5" s="59" t="s">
        <v>104</v>
      </c>
      <c r="CJ5" s="59" t="s">
        <v>105</v>
      </c>
      <c r="CK5" s="59" t="s">
        <v>106</v>
      </c>
      <c r="CL5" s="59" t="s">
        <v>107</v>
      </c>
      <c r="CM5" s="151"/>
      <c r="CN5" s="151"/>
      <c r="CO5" s="59" t="s">
        <v>97</v>
      </c>
      <c r="CP5" s="59" t="s">
        <v>120</v>
      </c>
      <c r="CQ5" s="59" t="s">
        <v>121</v>
      </c>
      <c r="CR5" s="59" t="s">
        <v>100</v>
      </c>
      <c r="CS5" s="59" t="s">
        <v>118</v>
      </c>
      <c r="CT5" s="59" t="s">
        <v>102</v>
      </c>
      <c r="CU5" s="59" t="s">
        <v>103</v>
      </c>
      <c r="CV5" s="59" t="s">
        <v>104</v>
      </c>
      <c r="CW5" s="59" t="s">
        <v>105</v>
      </c>
      <c r="CX5" s="59" t="s">
        <v>106</v>
      </c>
      <c r="CY5" s="59" t="s">
        <v>107</v>
      </c>
      <c r="CZ5" s="59" t="s">
        <v>97</v>
      </c>
      <c r="DA5" s="59" t="s">
        <v>98</v>
      </c>
      <c r="DB5" s="59" t="s">
        <v>99</v>
      </c>
      <c r="DC5" s="59" t="s">
        <v>117</v>
      </c>
      <c r="DD5" s="59" t="s">
        <v>118</v>
      </c>
      <c r="DE5" s="59" t="s">
        <v>102</v>
      </c>
      <c r="DF5" s="59" t="s">
        <v>103</v>
      </c>
      <c r="DG5" s="59" t="s">
        <v>104</v>
      </c>
      <c r="DH5" s="59" t="s">
        <v>105</v>
      </c>
      <c r="DI5" s="59" t="s">
        <v>106</v>
      </c>
      <c r="DJ5" s="59" t="s">
        <v>44</v>
      </c>
      <c r="DK5" s="59" t="s">
        <v>116</v>
      </c>
      <c r="DL5" s="59" t="s">
        <v>98</v>
      </c>
      <c r="DM5" s="59" t="s">
        <v>99</v>
      </c>
      <c r="DN5" s="59" t="s">
        <v>110</v>
      </c>
      <c r="DO5" s="59" t="s">
        <v>115</v>
      </c>
      <c r="DP5" s="59" t="s">
        <v>102</v>
      </c>
      <c r="DQ5" s="59" t="s">
        <v>103</v>
      </c>
      <c r="DR5" s="59" t="s">
        <v>104</v>
      </c>
      <c r="DS5" s="59" t="s">
        <v>105</v>
      </c>
      <c r="DT5" s="59" t="s">
        <v>106</v>
      </c>
      <c r="DU5" s="59" t="s">
        <v>107</v>
      </c>
    </row>
    <row r="6" spans="1:125" s="66" customFormat="1" x14ac:dyDescent="0.15">
      <c r="A6" s="49" t="s">
        <v>122</v>
      </c>
      <c r="B6" s="60">
        <f>B8</f>
        <v>2017</v>
      </c>
      <c r="C6" s="60">
        <f t="shared" ref="C6:X6" si="1">C8</f>
        <v>20001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青森県</v>
      </c>
      <c r="I6" s="60" t="str">
        <f t="shared" si="1"/>
        <v>県営柳町駐車場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 届出駐車場</v>
      </c>
      <c r="Q6" s="62" t="str">
        <f t="shared" si="1"/>
        <v>地下式</v>
      </c>
      <c r="R6" s="63">
        <f t="shared" si="1"/>
        <v>21</v>
      </c>
      <c r="S6" s="62" t="str">
        <f t="shared" si="1"/>
        <v>商業施設</v>
      </c>
      <c r="T6" s="62" t="str">
        <f t="shared" si="1"/>
        <v>無</v>
      </c>
      <c r="U6" s="63">
        <f t="shared" si="1"/>
        <v>2620</v>
      </c>
      <c r="V6" s="63">
        <f t="shared" si="1"/>
        <v>191</v>
      </c>
      <c r="W6" s="63">
        <f t="shared" si="1"/>
        <v>210</v>
      </c>
      <c r="X6" s="62" t="str">
        <f t="shared" si="1"/>
        <v>代行制</v>
      </c>
      <c r="Y6" s="64">
        <f>IF(Y8="-",NA(),Y8)</f>
        <v>29</v>
      </c>
      <c r="Z6" s="64">
        <f t="shared" ref="Z6:AH6" si="2">IF(Z8="-",NA(),Z8)</f>
        <v>37</v>
      </c>
      <c r="AA6" s="64">
        <f t="shared" si="2"/>
        <v>49</v>
      </c>
      <c r="AB6" s="64">
        <f t="shared" si="2"/>
        <v>80</v>
      </c>
      <c r="AC6" s="64">
        <f t="shared" si="2"/>
        <v>134.80000000000001</v>
      </c>
      <c r="AD6" s="64">
        <f t="shared" si="2"/>
        <v>104.2</v>
      </c>
      <c r="AE6" s="64">
        <f t="shared" si="2"/>
        <v>110.9</v>
      </c>
      <c r="AF6" s="64">
        <f t="shared" si="2"/>
        <v>113.4</v>
      </c>
      <c r="AG6" s="64">
        <f t="shared" si="2"/>
        <v>191.4</v>
      </c>
      <c r="AH6" s="64">
        <f t="shared" si="2"/>
        <v>141.30000000000001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11.6</v>
      </c>
      <c r="AP6" s="64">
        <f t="shared" si="3"/>
        <v>10</v>
      </c>
      <c r="AQ6" s="64">
        <f t="shared" si="3"/>
        <v>9.5</v>
      </c>
      <c r="AR6" s="64">
        <f t="shared" si="3"/>
        <v>15.1</v>
      </c>
      <c r="AS6" s="64">
        <f t="shared" si="3"/>
        <v>15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247</v>
      </c>
      <c r="BA6" s="65">
        <f t="shared" si="4"/>
        <v>202</v>
      </c>
      <c r="BB6" s="65">
        <f t="shared" si="4"/>
        <v>177</v>
      </c>
      <c r="BC6" s="65">
        <f t="shared" si="4"/>
        <v>145</v>
      </c>
      <c r="BD6" s="65">
        <f t="shared" si="4"/>
        <v>108</v>
      </c>
      <c r="BE6" s="63" t="str">
        <f>IF(BE8="-","",IF(BE8="-","【-】","【"&amp;SUBSTITUTE(TEXT(BE8,"#,##0"),"-","△")&amp;"】"))</f>
        <v>【37】</v>
      </c>
      <c r="BF6" s="64">
        <f>IF(BF8="-",NA(),BF8)</f>
        <v>34</v>
      </c>
      <c r="BG6" s="64">
        <f t="shared" ref="BG6:BO6" si="5">IF(BG8="-",NA(),BG8)</f>
        <v>39</v>
      </c>
      <c r="BH6" s="64">
        <f t="shared" si="5"/>
        <v>36</v>
      </c>
      <c r="BI6" s="64">
        <f t="shared" si="5"/>
        <v>32</v>
      </c>
      <c r="BJ6" s="64">
        <f t="shared" si="5"/>
        <v>27.5</v>
      </c>
      <c r="BK6" s="64">
        <f t="shared" si="5"/>
        <v>18.3</v>
      </c>
      <c r="BL6" s="64">
        <f t="shared" si="5"/>
        <v>18.2</v>
      </c>
      <c r="BM6" s="64">
        <f t="shared" si="5"/>
        <v>17.5</v>
      </c>
      <c r="BN6" s="64">
        <f t="shared" si="5"/>
        <v>14.3</v>
      </c>
      <c r="BO6" s="64">
        <f t="shared" si="5"/>
        <v>11.8</v>
      </c>
      <c r="BP6" s="61" t="str">
        <f>IF(BP8="-","",IF(BP8="-","【-】","【"&amp;SUBSTITUTE(TEXT(BP8,"#,##0.0"),"-","△")&amp;"】"))</f>
        <v>【26.4】</v>
      </c>
      <c r="BQ6" s="65">
        <f>IF(BQ8="-",NA(),BQ8)</f>
        <v>15904</v>
      </c>
      <c r="BR6" s="65">
        <f t="shared" ref="BR6:BZ6" si="6">IF(BR8="-",NA(),BR8)</f>
        <v>19116</v>
      </c>
      <c r="BS6" s="65">
        <f t="shared" si="6"/>
        <v>14428</v>
      </c>
      <c r="BT6" s="65">
        <f t="shared" si="6"/>
        <v>19705</v>
      </c>
      <c r="BU6" s="65">
        <f t="shared" si="6"/>
        <v>15902</v>
      </c>
      <c r="BV6" s="65">
        <f t="shared" si="6"/>
        <v>31473</v>
      </c>
      <c r="BW6" s="65">
        <f t="shared" si="6"/>
        <v>37843</v>
      </c>
      <c r="BX6" s="65">
        <f t="shared" si="6"/>
        <v>36318</v>
      </c>
      <c r="BY6" s="65">
        <f t="shared" si="6"/>
        <v>37745</v>
      </c>
      <c r="BZ6" s="65">
        <f t="shared" si="6"/>
        <v>35151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123</v>
      </c>
      <c r="CM6" s="63">
        <f t="shared" ref="CM6:CN6" si="7">CM8</f>
        <v>0</v>
      </c>
      <c r="CN6" s="63" t="str">
        <f t="shared" si="7"/>
        <v>-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123</v>
      </c>
      <c r="CZ6" s="64">
        <f>IF(CZ8="-",NA(),CZ8)</f>
        <v>189</v>
      </c>
      <c r="DA6" s="64">
        <f t="shared" ref="DA6:DI6" si="8">IF(DA8="-",NA(),DA8)</f>
        <v>84</v>
      </c>
      <c r="DB6" s="64">
        <f t="shared" si="8"/>
        <v>27</v>
      </c>
      <c r="DC6" s="64">
        <f t="shared" si="8"/>
        <v>0</v>
      </c>
      <c r="DD6" s="64">
        <f t="shared" si="8"/>
        <v>0</v>
      </c>
      <c r="DE6" s="64">
        <f t="shared" si="8"/>
        <v>438</v>
      </c>
      <c r="DF6" s="64">
        <f t="shared" si="8"/>
        <v>351.1</v>
      </c>
      <c r="DG6" s="64">
        <f t="shared" si="8"/>
        <v>278.89999999999998</v>
      </c>
      <c r="DH6" s="64">
        <f t="shared" si="8"/>
        <v>205.5</v>
      </c>
      <c r="DI6" s="64">
        <f t="shared" si="8"/>
        <v>187.9</v>
      </c>
      <c r="DJ6" s="61" t="str">
        <f>IF(DJ8="-","",IF(DJ8="-","【-】","【"&amp;SUBSTITUTE(TEXT(DJ8,"#,##0.0"),"-","△")&amp;"】"))</f>
        <v>【120.3】</v>
      </c>
      <c r="DK6" s="64">
        <f>IF(DK8="-",NA(),DK8)</f>
        <v>149.69999999999999</v>
      </c>
      <c r="DL6" s="64">
        <f t="shared" ref="DL6:DT6" si="9">IF(DL8="-",NA(),DL8)</f>
        <v>150.80000000000001</v>
      </c>
      <c r="DM6" s="64">
        <f t="shared" si="9"/>
        <v>145</v>
      </c>
      <c r="DN6" s="64">
        <f t="shared" si="9"/>
        <v>138.69999999999999</v>
      </c>
      <c r="DO6" s="64">
        <f t="shared" si="9"/>
        <v>133</v>
      </c>
      <c r="DP6" s="64">
        <f t="shared" si="9"/>
        <v>189.3</v>
      </c>
      <c r="DQ6" s="64">
        <f t="shared" si="9"/>
        <v>182.5</v>
      </c>
      <c r="DR6" s="64">
        <f t="shared" si="9"/>
        <v>185.2</v>
      </c>
      <c r="DS6" s="64">
        <f t="shared" si="9"/>
        <v>184.1</v>
      </c>
      <c r="DT6" s="64">
        <f t="shared" si="9"/>
        <v>186.8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124</v>
      </c>
      <c r="B7" s="60">
        <f t="shared" ref="B7:X7" si="10">B8</f>
        <v>2017</v>
      </c>
      <c r="C7" s="60">
        <f t="shared" si="10"/>
        <v>20001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青森県</v>
      </c>
      <c r="I7" s="60" t="str">
        <f t="shared" si="10"/>
        <v>県営柳町駐車場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 届出駐車場</v>
      </c>
      <c r="Q7" s="62" t="str">
        <f t="shared" si="10"/>
        <v>地下式</v>
      </c>
      <c r="R7" s="63">
        <f t="shared" si="10"/>
        <v>21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2620</v>
      </c>
      <c r="V7" s="63">
        <f t="shared" si="10"/>
        <v>191</v>
      </c>
      <c r="W7" s="63">
        <f t="shared" si="10"/>
        <v>210</v>
      </c>
      <c r="X7" s="62" t="str">
        <f t="shared" si="10"/>
        <v>代行制</v>
      </c>
      <c r="Y7" s="64">
        <f>Y8</f>
        <v>29</v>
      </c>
      <c r="Z7" s="64">
        <f t="shared" ref="Z7:AH7" si="11">Z8</f>
        <v>37</v>
      </c>
      <c r="AA7" s="64">
        <f t="shared" si="11"/>
        <v>49</v>
      </c>
      <c r="AB7" s="64">
        <f t="shared" si="11"/>
        <v>80</v>
      </c>
      <c r="AC7" s="64">
        <f t="shared" si="11"/>
        <v>134.80000000000001</v>
      </c>
      <c r="AD7" s="64">
        <f t="shared" si="11"/>
        <v>104.2</v>
      </c>
      <c r="AE7" s="64">
        <f t="shared" si="11"/>
        <v>110.9</v>
      </c>
      <c r="AF7" s="64">
        <f t="shared" si="11"/>
        <v>113.4</v>
      </c>
      <c r="AG7" s="64">
        <f t="shared" si="11"/>
        <v>191.4</v>
      </c>
      <c r="AH7" s="64">
        <f t="shared" si="11"/>
        <v>141.30000000000001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11.6</v>
      </c>
      <c r="AP7" s="64">
        <f t="shared" si="12"/>
        <v>10</v>
      </c>
      <c r="AQ7" s="64">
        <f t="shared" si="12"/>
        <v>9.5</v>
      </c>
      <c r="AR7" s="64">
        <f t="shared" si="12"/>
        <v>15.1</v>
      </c>
      <c r="AS7" s="64">
        <f t="shared" si="12"/>
        <v>15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247</v>
      </c>
      <c r="BA7" s="65">
        <f t="shared" si="13"/>
        <v>202</v>
      </c>
      <c r="BB7" s="65">
        <f t="shared" si="13"/>
        <v>177</v>
      </c>
      <c r="BC7" s="65">
        <f t="shared" si="13"/>
        <v>145</v>
      </c>
      <c r="BD7" s="65">
        <f t="shared" si="13"/>
        <v>108</v>
      </c>
      <c r="BE7" s="63"/>
      <c r="BF7" s="64">
        <f>BF8</f>
        <v>34</v>
      </c>
      <c r="BG7" s="64">
        <f t="shared" ref="BG7:BO7" si="14">BG8</f>
        <v>39</v>
      </c>
      <c r="BH7" s="64">
        <f t="shared" si="14"/>
        <v>36</v>
      </c>
      <c r="BI7" s="64">
        <f t="shared" si="14"/>
        <v>32</v>
      </c>
      <c r="BJ7" s="64">
        <f t="shared" si="14"/>
        <v>27.5</v>
      </c>
      <c r="BK7" s="64">
        <f t="shared" si="14"/>
        <v>18.3</v>
      </c>
      <c r="BL7" s="64">
        <f t="shared" si="14"/>
        <v>18.2</v>
      </c>
      <c r="BM7" s="64">
        <f t="shared" si="14"/>
        <v>17.5</v>
      </c>
      <c r="BN7" s="64">
        <f t="shared" si="14"/>
        <v>14.3</v>
      </c>
      <c r="BO7" s="64">
        <f t="shared" si="14"/>
        <v>11.8</v>
      </c>
      <c r="BP7" s="61"/>
      <c r="BQ7" s="65">
        <f>BQ8</f>
        <v>15904</v>
      </c>
      <c r="BR7" s="65">
        <f t="shared" ref="BR7:BZ7" si="15">BR8</f>
        <v>19116</v>
      </c>
      <c r="BS7" s="65">
        <f t="shared" si="15"/>
        <v>14428</v>
      </c>
      <c r="BT7" s="65">
        <f t="shared" si="15"/>
        <v>19705</v>
      </c>
      <c r="BU7" s="65">
        <f t="shared" si="15"/>
        <v>15902</v>
      </c>
      <c r="BV7" s="65">
        <f t="shared" si="15"/>
        <v>31473</v>
      </c>
      <c r="BW7" s="65">
        <f t="shared" si="15"/>
        <v>37843</v>
      </c>
      <c r="BX7" s="65">
        <f t="shared" si="15"/>
        <v>36318</v>
      </c>
      <c r="BY7" s="65">
        <f t="shared" si="15"/>
        <v>37745</v>
      </c>
      <c r="BZ7" s="65">
        <f t="shared" si="15"/>
        <v>35151</v>
      </c>
      <c r="CA7" s="63"/>
      <c r="CB7" s="64" t="s">
        <v>125</v>
      </c>
      <c r="CC7" s="64" t="s">
        <v>125</v>
      </c>
      <c r="CD7" s="64" t="s">
        <v>125</v>
      </c>
      <c r="CE7" s="64" t="s">
        <v>125</v>
      </c>
      <c r="CF7" s="64" t="s">
        <v>125</v>
      </c>
      <c r="CG7" s="64" t="s">
        <v>125</v>
      </c>
      <c r="CH7" s="64" t="s">
        <v>125</v>
      </c>
      <c r="CI7" s="64" t="s">
        <v>125</v>
      </c>
      <c r="CJ7" s="64" t="s">
        <v>125</v>
      </c>
      <c r="CK7" s="64" t="s">
        <v>123</v>
      </c>
      <c r="CL7" s="61"/>
      <c r="CM7" s="63">
        <f>CM8</f>
        <v>0</v>
      </c>
      <c r="CN7" s="63" t="str">
        <f>CN8</f>
        <v>-</v>
      </c>
      <c r="CO7" s="64" t="s">
        <v>125</v>
      </c>
      <c r="CP7" s="64" t="s">
        <v>125</v>
      </c>
      <c r="CQ7" s="64" t="s">
        <v>125</v>
      </c>
      <c r="CR7" s="64" t="s">
        <v>125</v>
      </c>
      <c r="CS7" s="64" t="s">
        <v>125</v>
      </c>
      <c r="CT7" s="64" t="s">
        <v>125</v>
      </c>
      <c r="CU7" s="64" t="s">
        <v>125</v>
      </c>
      <c r="CV7" s="64" t="s">
        <v>125</v>
      </c>
      <c r="CW7" s="64" t="s">
        <v>125</v>
      </c>
      <c r="CX7" s="64" t="s">
        <v>123</v>
      </c>
      <c r="CY7" s="61"/>
      <c r="CZ7" s="64">
        <f>CZ8</f>
        <v>189</v>
      </c>
      <c r="DA7" s="64">
        <f t="shared" ref="DA7:DI7" si="16">DA8</f>
        <v>84</v>
      </c>
      <c r="DB7" s="64">
        <f t="shared" si="16"/>
        <v>27</v>
      </c>
      <c r="DC7" s="64">
        <f t="shared" si="16"/>
        <v>0</v>
      </c>
      <c r="DD7" s="64">
        <f t="shared" si="16"/>
        <v>0</v>
      </c>
      <c r="DE7" s="64">
        <f t="shared" si="16"/>
        <v>438</v>
      </c>
      <c r="DF7" s="64">
        <f t="shared" si="16"/>
        <v>351.1</v>
      </c>
      <c r="DG7" s="64">
        <f t="shared" si="16"/>
        <v>278.89999999999998</v>
      </c>
      <c r="DH7" s="64">
        <f t="shared" si="16"/>
        <v>205.5</v>
      </c>
      <c r="DI7" s="64">
        <f t="shared" si="16"/>
        <v>187.9</v>
      </c>
      <c r="DJ7" s="61"/>
      <c r="DK7" s="64">
        <f>DK8</f>
        <v>149.69999999999999</v>
      </c>
      <c r="DL7" s="64">
        <f t="shared" ref="DL7:DT7" si="17">DL8</f>
        <v>150.80000000000001</v>
      </c>
      <c r="DM7" s="64">
        <f t="shared" si="17"/>
        <v>145</v>
      </c>
      <c r="DN7" s="64">
        <f t="shared" si="17"/>
        <v>138.69999999999999</v>
      </c>
      <c r="DO7" s="64">
        <f t="shared" si="17"/>
        <v>133</v>
      </c>
      <c r="DP7" s="64">
        <f t="shared" si="17"/>
        <v>189.3</v>
      </c>
      <c r="DQ7" s="64">
        <f t="shared" si="17"/>
        <v>182.5</v>
      </c>
      <c r="DR7" s="64">
        <f t="shared" si="17"/>
        <v>185.2</v>
      </c>
      <c r="DS7" s="64">
        <f t="shared" si="17"/>
        <v>184.1</v>
      </c>
      <c r="DT7" s="64">
        <f t="shared" si="17"/>
        <v>186.8</v>
      </c>
      <c r="DU7" s="61"/>
    </row>
    <row r="8" spans="1:125" s="66" customFormat="1" x14ac:dyDescent="0.15">
      <c r="A8" s="49"/>
      <c r="B8" s="67">
        <v>2017</v>
      </c>
      <c r="C8" s="67">
        <v>20001</v>
      </c>
      <c r="D8" s="67">
        <v>47</v>
      </c>
      <c r="E8" s="67">
        <v>14</v>
      </c>
      <c r="F8" s="67">
        <v>0</v>
      </c>
      <c r="G8" s="67">
        <v>1</v>
      </c>
      <c r="H8" s="67" t="s">
        <v>126</v>
      </c>
      <c r="I8" s="67" t="s">
        <v>127</v>
      </c>
      <c r="J8" s="67" t="s">
        <v>128</v>
      </c>
      <c r="K8" s="67" t="s">
        <v>129</v>
      </c>
      <c r="L8" s="67" t="s">
        <v>130</v>
      </c>
      <c r="M8" s="67" t="s">
        <v>131</v>
      </c>
      <c r="N8" s="67" t="s">
        <v>132</v>
      </c>
      <c r="O8" s="68" t="s">
        <v>133</v>
      </c>
      <c r="P8" s="69" t="s">
        <v>134</v>
      </c>
      <c r="Q8" s="69" t="s">
        <v>135</v>
      </c>
      <c r="R8" s="70">
        <v>21</v>
      </c>
      <c r="S8" s="69" t="s">
        <v>136</v>
      </c>
      <c r="T8" s="69" t="s">
        <v>137</v>
      </c>
      <c r="U8" s="70">
        <v>2620</v>
      </c>
      <c r="V8" s="70">
        <v>191</v>
      </c>
      <c r="W8" s="70">
        <v>210</v>
      </c>
      <c r="X8" s="69" t="s">
        <v>138</v>
      </c>
      <c r="Y8" s="71">
        <v>29</v>
      </c>
      <c r="Z8" s="71">
        <v>37</v>
      </c>
      <c r="AA8" s="71">
        <v>49</v>
      </c>
      <c r="AB8" s="71">
        <v>80</v>
      </c>
      <c r="AC8" s="71">
        <v>134.80000000000001</v>
      </c>
      <c r="AD8" s="71">
        <v>104.2</v>
      </c>
      <c r="AE8" s="71">
        <v>110.9</v>
      </c>
      <c r="AF8" s="71">
        <v>113.4</v>
      </c>
      <c r="AG8" s="71">
        <v>191.4</v>
      </c>
      <c r="AH8" s="71">
        <v>141.30000000000001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11.6</v>
      </c>
      <c r="AP8" s="71">
        <v>10</v>
      </c>
      <c r="AQ8" s="71">
        <v>9.5</v>
      </c>
      <c r="AR8" s="71">
        <v>15.1</v>
      </c>
      <c r="AS8" s="71">
        <v>15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247</v>
      </c>
      <c r="BA8" s="72">
        <v>202</v>
      </c>
      <c r="BB8" s="72">
        <v>177</v>
      </c>
      <c r="BC8" s="72">
        <v>145</v>
      </c>
      <c r="BD8" s="72">
        <v>108</v>
      </c>
      <c r="BE8" s="72">
        <v>37</v>
      </c>
      <c r="BF8" s="71">
        <v>34</v>
      </c>
      <c r="BG8" s="71">
        <v>39</v>
      </c>
      <c r="BH8" s="71">
        <v>36</v>
      </c>
      <c r="BI8" s="71">
        <v>32</v>
      </c>
      <c r="BJ8" s="71">
        <v>27.5</v>
      </c>
      <c r="BK8" s="71">
        <v>18.3</v>
      </c>
      <c r="BL8" s="71">
        <v>18.2</v>
      </c>
      <c r="BM8" s="71">
        <v>17.5</v>
      </c>
      <c r="BN8" s="71">
        <v>14.3</v>
      </c>
      <c r="BO8" s="71">
        <v>11.8</v>
      </c>
      <c r="BP8" s="68">
        <v>26.4</v>
      </c>
      <c r="BQ8" s="72">
        <v>15904</v>
      </c>
      <c r="BR8" s="72">
        <v>19116</v>
      </c>
      <c r="BS8" s="72">
        <v>14428</v>
      </c>
      <c r="BT8" s="73">
        <v>19705</v>
      </c>
      <c r="BU8" s="73">
        <v>15902</v>
      </c>
      <c r="BV8" s="72">
        <v>31473</v>
      </c>
      <c r="BW8" s="72">
        <v>37843</v>
      </c>
      <c r="BX8" s="72">
        <v>36318</v>
      </c>
      <c r="BY8" s="72">
        <v>37745</v>
      </c>
      <c r="BZ8" s="72">
        <v>35151</v>
      </c>
      <c r="CA8" s="70">
        <v>15069</v>
      </c>
      <c r="CB8" s="71" t="s">
        <v>130</v>
      </c>
      <c r="CC8" s="71" t="s">
        <v>130</v>
      </c>
      <c r="CD8" s="71" t="s">
        <v>130</v>
      </c>
      <c r="CE8" s="71" t="s">
        <v>130</v>
      </c>
      <c r="CF8" s="71" t="s">
        <v>130</v>
      </c>
      <c r="CG8" s="71" t="s">
        <v>130</v>
      </c>
      <c r="CH8" s="71" t="s">
        <v>130</v>
      </c>
      <c r="CI8" s="71" t="s">
        <v>130</v>
      </c>
      <c r="CJ8" s="71" t="s">
        <v>130</v>
      </c>
      <c r="CK8" s="71" t="s">
        <v>130</v>
      </c>
      <c r="CL8" s="68" t="s">
        <v>130</v>
      </c>
      <c r="CM8" s="70">
        <v>0</v>
      </c>
      <c r="CN8" s="70" t="s">
        <v>130</v>
      </c>
      <c r="CO8" s="71" t="s">
        <v>130</v>
      </c>
      <c r="CP8" s="71" t="s">
        <v>130</v>
      </c>
      <c r="CQ8" s="71" t="s">
        <v>130</v>
      </c>
      <c r="CR8" s="71" t="s">
        <v>130</v>
      </c>
      <c r="CS8" s="71" t="s">
        <v>130</v>
      </c>
      <c r="CT8" s="71" t="s">
        <v>130</v>
      </c>
      <c r="CU8" s="71" t="s">
        <v>130</v>
      </c>
      <c r="CV8" s="71" t="s">
        <v>130</v>
      </c>
      <c r="CW8" s="71" t="s">
        <v>130</v>
      </c>
      <c r="CX8" s="71" t="s">
        <v>130</v>
      </c>
      <c r="CY8" s="68" t="s">
        <v>130</v>
      </c>
      <c r="CZ8" s="71">
        <v>189</v>
      </c>
      <c r="DA8" s="71">
        <v>84</v>
      </c>
      <c r="DB8" s="71">
        <v>27</v>
      </c>
      <c r="DC8" s="71">
        <v>0</v>
      </c>
      <c r="DD8" s="71">
        <v>0</v>
      </c>
      <c r="DE8" s="71">
        <v>438</v>
      </c>
      <c r="DF8" s="71">
        <v>351.1</v>
      </c>
      <c r="DG8" s="71">
        <v>278.89999999999998</v>
      </c>
      <c r="DH8" s="71">
        <v>205.5</v>
      </c>
      <c r="DI8" s="71">
        <v>187.9</v>
      </c>
      <c r="DJ8" s="68">
        <v>120.3</v>
      </c>
      <c r="DK8" s="71">
        <v>149.69999999999999</v>
      </c>
      <c r="DL8" s="71">
        <v>150.80000000000001</v>
      </c>
      <c r="DM8" s="71">
        <v>145</v>
      </c>
      <c r="DN8" s="71">
        <v>138.69999999999999</v>
      </c>
      <c r="DO8" s="71">
        <v>133</v>
      </c>
      <c r="DP8" s="71">
        <v>189.3</v>
      </c>
      <c r="DQ8" s="71">
        <v>182.5</v>
      </c>
      <c r="DR8" s="71">
        <v>185.2</v>
      </c>
      <c r="DS8" s="71">
        <v>184.1</v>
      </c>
      <c r="DT8" s="71">
        <v>186.8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139</v>
      </c>
      <c r="C10" s="78" t="s">
        <v>140</v>
      </c>
      <c r="D10" s="78" t="s">
        <v>141</v>
      </c>
      <c r="E10" s="78" t="s">
        <v>142</v>
      </c>
      <c r="F10" s="78" t="s">
        <v>143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2019-01-28T09:18:15Z</cp:lastPrinted>
  <dcterms:created xsi:type="dcterms:W3CDTF">2018-12-07T10:27:11Z</dcterms:created>
  <dcterms:modified xsi:type="dcterms:W3CDTF">2019-01-30T01:39:36Z</dcterms:modified>
  <cp:category/>
</cp:coreProperties>
</file>