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HT025080\work\200_歳出\207_県土担当用（県土・公営企業・繰越）\地方公営企業関係\29決算及び30分\03_照会\12_（総務省）経営比較分析表について\04_国へ回答\分析表データ\"/>
    </mc:Choice>
  </mc:AlternateContent>
  <workbookProtection workbookAlgorithmName="SHA-512" workbookHashValue="PcJ3vpwK2r457/erYOBlX+lLL+TrZ3GpQTm3nNdIA2IE/9KUP4HkgbioRCal+ZkGLyszud/CVDRlYFWWls2YNQ==" workbookSaltValue="0ph0u44WWrqg5TMqtiqTH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IE76" i="4"/>
  <c r="BZ51" i="4"/>
  <c r="LT76" i="4"/>
  <c r="GQ51" i="4"/>
  <c r="LH30" i="4"/>
  <c r="GQ30" i="4"/>
  <c r="BZ30" i="4"/>
  <c r="BG30" i="4"/>
  <c r="LE76" i="4"/>
  <c r="FX51" i="4"/>
  <c r="BG51" i="4"/>
  <c r="FX30" i="4"/>
  <c r="AV76" i="4"/>
  <c r="KO51" i="4"/>
  <c r="KO30" i="4"/>
  <c r="HP76" i="4"/>
  <c r="KP76" i="4"/>
  <c r="HA76" i="4"/>
  <c r="AN51" i="4"/>
  <c r="FE30" i="4"/>
  <c r="AN30" i="4"/>
  <c r="AG76" i="4"/>
  <c r="JV51" i="4"/>
  <c r="JV30" i="4"/>
  <c r="FE51" i="4"/>
  <c r="KA76" i="4"/>
  <c r="EL51" i="4"/>
  <c r="JC30" i="4"/>
  <c r="GL76" i="4"/>
  <c r="U51" i="4"/>
  <c r="EL30" i="4"/>
  <c r="U30" i="4"/>
  <c r="R76" i="4"/>
  <c r="JC51"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<sst xmlns="http://schemas.openxmlformats.org/spreadsheetml/2006/main" count="288" uniqueCount="147">
  <si>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</si>
  <si>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</si>
  <si>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</si>
  <si>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</si>
  <si>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</si>
  <si>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</si>
  <si>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</si>
  <si>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</si>
  <si>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</si>
  <si>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</si>
  <si>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</si>
  <si>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</si>
  <si>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</si>
  <si>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</si>
  <si>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</si>
  <si>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</si>
  <si>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</si>
  <si>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</si>
  <si>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</si>
  <si>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</si>
  <si>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</si>
  <si>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</si>
  <si>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</si>
  <si>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</si>
  <si>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</si>
  <si>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</si>
  <si>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</si>
  <si>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</si>
  <si>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</si>
  <si>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</si>
  <si>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</si>
  <si>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</si>
  <si>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</si>
  <si>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</si>
  <si>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</si>
  <si>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</si>
  <si>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</si>
  <si>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</si>
  <si>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</si>
  <si>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</si>
  <si>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</si>
  <si>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</si>
  <si>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</si>
  <si>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</si>
  <si>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</si>
  <si>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</si>
  <si>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</si>
  <si>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</si>
  <si>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</si>
  <si>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</si>
  <si>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</si>
  <si>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</si>
  <si>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</si>
  <si>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</si>
  <si>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</si>
  <si>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</si>
  <si>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</si>
  <si>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</si>
  <si>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</si>
  <si>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</si>
  <si>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</si>
  <si>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</si>
  <si>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</si>
  <si>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</si>
  <si>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</si>
  <si>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</si>
  <si>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</si>
  <si>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</si>
  <si>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</si>
  <si>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</si>
  <si>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</si>
  <si>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</si>
  <si>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</si>
  <si>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</si>
  <si>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</si>
  <si>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</si>
  <si>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</si>
  <si>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</si>
  <si>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</si>
  <si>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</si>
  <si>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</si>
  <si>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</si>
  <si>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</si>
  <si>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</si>
  <si>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</si>
  <si>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</si>
  <si>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</si>
  <si>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</si>
  <si>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</si>
  <si>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</si>
  <si>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</si>
  <si>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</si>
  <si>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</si>
  <si>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</si>
  <si>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</si>
  <si>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</si>
  <si>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</si>
  <si>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</si>
  <si>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</si>
  <si>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</si>
  <si>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</si>
  <si>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</si>
  <si>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</si>
  <si>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</si>
  <si>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</si>
  <si>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</si>
  <si>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</si>
  <si>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</si>
  <si>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</si>
  <si>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</si>
  <si>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</si>
  <si>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</si>
  <si>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</si>
  <si>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当該値(N-1)</t>
    <phoneticPr fontId="5"/>
  </si>
  <si>
    <t>当該値(N)</t>
    <phoneticPr fontId="5"/>
  </si>
  <si>
    <t>当該値(N-4)</t>
    <phoneticPr fontId="5"/>
  </si>
  <si>
    <t>当該値(N-4)</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</si>
  <si>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</si>
  <si>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</si>
  <si>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</si>
  <si>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</si>
  <si>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</si>
  <si>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</si>
  <si>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</si>
  <si>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</si>
  <si>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t>
  </si>
  <si>
    <t>県営駐車場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</si>
  <si>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</si>
  <si>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</si>
  <si>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</si>
  <si>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</si>
  <si>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</si>
  <si>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</si>
  <si>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</si>
  <si>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</si>
  <si>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</si>
  <si>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</si>
  <si>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</si>
  <si>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</si>
  <si>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</si>
  <si>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</si>
  <si>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</si>
  <si>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</si>
  <si>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青森県営駐車場は、510台という大きい駐車枠を有する立体駐車場であるため、④、⑤に見えるように一定の収益を確保できている事業である。
　今後は、施設の老朽化への対応も含めて、更なる経営改善に努める必要がある。</t>
    <rPh sb="1" eb="5">
      <t>アオモリケンエイ</t>
    </rPh>
    <rPh sb="5" eb="8">
      <t>チュウシャジョウ</t>
    </rPh>
    <rPh sb="13" eb="14">
      <t>ダイ</t>
    </rPh>
    <rPh sb="17" eb="18">
      <t>オオ</t>
    </rPh>
    <rPh sb="20" eb="22">
      <t>チュウシャ</t>
    </rPh>
    <rPh sb="22" eb="23">
      <t>ワク</t>
    </rPh>
    <rPh sb="24" eb="25">
      <t>ユウ</t>
    </rPh>
    <rPh sb="27" eb="29">
      <t>リッタイ</t>
    </rPh>
    <rPh sb="29" eb="32">
      <t>チュウシャジョウ</t>
    </rPh>
    <rPh sb="42" eb="43">
      <t>ミ</t>
    </rPh>
    <rPh sb="48" eb="50">
      <t>イッテイ</t>
    </rPh>
    <rPh sb="51" eb="53">
      <t>シュウエキ</t>
    </rPh>
    <rPh sb="54" eb="56">
      <t>カクホ</t>
    </rPh>
    <rPh sb="61" eb="63">
      <t>ジギョウ</t>
    </rPh>
    <rPh sb="69" eb="71">
      <t>コンゴ</t>
    </rPh>
    <rPh sb="73" eb="75">
      <t>シセツ</t>
    </rPh>
    <rPh sb="76" eb="79">
      <t>ロウキュウカ</t>
    </rPh>
    <rPh sb="81" eb="83">
      <t>タイオウ</t>
    </rPh>
    <rPh sb="84" eb="85">
      <t>フク</t>
    </rPh>
    <rPh sb="88" eb="89">
      <t>サラ</t>
    </rPh>
    <rPh sb="91" eb="93">
      <t>ケイエイ</t>
    </rPh>
    <rPh sb="93" eb="95">
      <t>カイゼン</t>
    </rPh>
    <rPh sb="96" eb="97">
      <t>ツト</t>
    </rPh>
    <rPh sb="99" eb="101">
      <t>ヒツヨウ</t>
    </rPh>
    <phoneticPr fontId="15"/>
  </si>
  <si>
    <t>　青森県営駐車場は、築34年を迎えており、今後、老朽化対策を検討していく必要がある。</t>
    <rPh sb="1" eb="5">
      <t>アオモリケンエイ</t>
    </rPh>
    <rPh sb="5" eb="8">
      <t>チュウシャジョウ</t>
    </rPh>
    <rPh sb="10" eb="11">
      <t>チク</t>
    </rPh>
    <rPh sb="13" eb="14">
      <t>ネン</t>
    </rPh>
    <rPh sb="15" eb="16">
      <t>ムカ</t>
    </rPh>
    <rPh sb="21" eb="23">
      <t>コンゴ</t>
    </rPh>
    <rPh sb="24" eb="27">
      <t>ロウキュウカ</t>
    </rPh>
    <rPh sb="27" eb="29">
      <t>タイサク</t>
    </rPh>
    <rPh sb="30" eb="32">
      <t>ケントウ</t>
    </rPh>
    <rPh sb="36" eb="38">
      <t>ヒツヨウ</t>
    </rPh>
    <phoneticPr fontId="15"/>
  </si>
  <si>
    <t>　青森県営駐車場は、一定時間の出入りを自由とする定期券の販売も行っており、現在はこれが売上げの大きな部分を占めている。
　収容台数に対する一日当たり平均駐車台数の割合である⑪稼働率については平均を下回る低い数字であるが、これは、駐車時間の長い定期券利用者が多いためである。</t>
    <rPh sb="1" eb="5">
      <t>アオモリケンエイ</t>
    </rPh>
    <rPh sb="5" eb="8">
      <t>チュウシャジョウ</t>
    </rPh>
    <rPh sb="10" eb="12">
      <t>イッテイ</t>
    </rPh>
    <rPh sb="12" eb="14">
      <t>ジカン</t>
    </rPh>
    <rPh sb="15" eb="17">
      <t>デイ</t>
    </rPh>
    <rPh sb="19" eb="21">
      <t>ジユウ</t>
    </rPh>
    <rPh sb="24" eb="27">
      <t>テイキケン</t>
    </rPh>
    <rPh sb="28" eb="30">
      <t>ハンバイ</t>
    </rPh>
    <rPh sb="31" eb="32">
      <t>オコナ</t>
    </rPh>
    <rPh sb="37" eb="39">
      <t>ゲンザイ</t>
    </rPh>
    <rPh sb="43" eb="44">
      <t>ウ</t>
    </rPh>
    <rPh sb="44" eb="45">
      <t>ア</t>
    </rPh>
    <rPh sb="47" eb="48">
      <t>オオ</t>
    </rPh>
    <rPh sb="50" eb="52">
      <t>ブブン</t>
    </rPh>
    <rPh sb="53" eb="54">
      <t>シ</t>
    </rPh>
    <rPh sb="61" eb="63">
      <t>シュウヨウ</t>
    </rPh>
    <rPh sb="63" eb="65">
      <t>ダイスウ</t>
    </rPh>
    <rPh sb="66" eb="67">
      <t>タイ</t>
    </rPh>
    <rPh sb="69" eb="71">
      <t>イチニチ</t>
    </rPh>
    <rPh sb="71" eb="72">
      <t>ア</t>
    </rPh>
    <rPh sb="74" eb="76">
      <t>ヘイキン</t>
    </rPh>
    <rPh sb="76" eb="78">
      <t>チュウシャ</t>
    </rPh>
    <rPh sb="78" eb="80">
      <t>ダイスウ</t>
    </rPh>
    <rPh sb="81" eb="83">
      <t>ワリアイ</t>
    </rPh>
    <rPh sb="87" eb="89">
      <t>カドウ</t>
    </rPh>
    <rPh sb="89" eb="90">
      <t>リツ</t>
    </rPh>
    <rPh sb="95" eb="97">
      <t>ヘイキン</t>
    </rPh>
    <rPh sb="98" eb="100">
      <t>シタマワ</t>
    </rPh>
    <rPh sb="101" eb="102">
      <t>ヒク</t>
    </rPh>
    <rPh sb="103" eb="105">
      <t>スウジ</t>
    </rPh>
    <rPh sb="114" eb="116">
      <t>チュウシャ</t>
    </rPh>
    <rPh sb="116" eb="118">
      <t>ジカン</t>
    </rPh>
    <rPh sb="119" eb="120">
      <t>ナガ</t>
    </rPh>
    <rPh sb="121" eb="124">
      <t>テイキケン</t>
    </rPh>
    <rPh sb="124" eb="127">
      <t>リヨウシャ</t>
    </rPh>
    <rPh sb="128" eb="129">
      <t>オオ</t>
    </rPh>
    <phoneticPr fontId="15"/>
  </si>
  <si>
    <t>　青森県営駐車場は、510台という駐車枠を活かした黒字事業として運営しているところである。そのため、④売上高ＧＯＰ比率や⑤ＥＢＩＴＤＡの数字は好調であり、また、②、③のとおり他会計補助金額に頼らず運営している。</t>
    <rPh sb="1" eb="5">
      <t>アオモリケンエイ</t>
    </rPh>
    <rPh sb="5" eb="8">
      <t>チュウシャジョウ</t>
    </rPh>
    <rPh sb="13" eb="14">
      <t>ダイ</t>
    </rPh>
    <rPh sb="17" eb="19">
      <t>チュウシャ</t>
    </rPh>
    <rPh sb="19" eb="20">
      <t>ワク</t>
    </rPh>
    <rPh sb="21" eb="22">
      <t>イ</t>
    </rPh>
    <rPh sb="25" eb="27">
      <t>クロジ</t>
    </rPh>
    <rPh sb="27" eb="29">
      <t>ジギョウ</t>
    </rPh>
    <rPh sb="32" eb="34">
      <t>ウンエイ</t>
    </rPh>
    <rPh sb="51" eb="53">
      <t>ウリアゲ</t>
    </rPh>
    <rPh sb="53" eb="54">
      <t>ダカ</t>
    </rPh>
    <rPh sb="57" eb="59">
      <t>ヒリツ</t>
    </rPh>
    <rPh sb="68" eb="70">
      <t>スウジ</t>
    </rPh>
    <rPh sb="71" eb="73">
      <t>コウチョウ</t>
    </rPh>
    <rPh sb="87" eb="88">
      <t>タ</t>
    </rPh>
    <rPh sb="88" eb="90">
      <t>カイケイ</t>
    </rPh>
    <rPh sb="90" eb="93">
      <t>ホジョキン</t>
    </rPh>
    <rPh sb="93" eb="94">
      <t>ガク</t>
    </rPh>
    <rPh sb="95" eb="96">
      <t>タヨ</t>
    </rPh>
    <rPh sb="98" eb="100">
      <t>ウンエイ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</si>
</sst>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237</c:v>
                </c:pt>
                <c:pt idx="1">
                  <c:v>253</c:v>
                </c:pt>
                <c:pt idx="2">
                  <c:v>234</c:v>
                </c:pt>
                <c:pt idx="3">
                  <c:v>271</c:v>
                </c:pt>
                <c:pt idx="4">
                  <c:v>249.9</c:v>
                </c:pt>
              </c:numCache>
            </c:numRef>
          </c:val>
          <c:extLst>
            <c:ext xmlns:c16="http://schemas.microsoft.com/office/drawing/2014/chart" uri="{C3380CC4-5D6E-409C-BE32-E72D297353CC}">
              <c16:uniqueId val="{00000000-8460-406C-B2AE-703C4DE09EF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162.5</c:v>
                </c:pt>
                <c:pt idx="1">
                  <c:v>149.69999999999999</c:v>
                </c:pt>
                <c:pt idx="2">
                  <c:v>176.4</c:v>
                </c:pt>
                <c:pt idx="3">
                  <c:v>172.5</c:v>
                </c:pt>
                <c:pt idx="4">
                  <c:v>198.5</c:v>
                </c:pt>
              </c:numCache>
            </c:numRef>
          </c:val>
          <c:smooth val="0"/>
          <c:extLst>
            <c:ext xmlns:c16="http://schemas.microsoft.com/office/drawing/2014/chart" uri="{C3380CC4-5D6E-409C-BE32-E72D297353CC}">
              <c16:uniqueId val="{00000001-8460-406C-B2AE-703C4DE09EF7}"/>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BE4-4787-9FE2-08350A5CDE8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1637.3</c:v>
                </c:pt>
                <c:pt idx="1">
                  <c:v>1098.3</c:v>
                </c:pt>
                <c:pt idx="2">
                  <c:v>655.5</c:v>
                </c:pt>
                <c:pt idx="3">
                  <c:v>316.8</c:v>
                </c:pt>
                <c:pt idx="4">
                  <c:v>113.9</c:v>
                </c:pt>
              </c:numCache>
            </c:numRef>
          </c:val>
          <c:smooth val="0"/>
          <c:extLst>
            <c:ext xmlns:c16="http://schemas.microsoft.com/office/drawing/2014/chart" uri="{C3380CC4-5D6E-409C-BE32-E72D297353CC}">
              <c16:uniqueId val="{00000001-2BE4-4787-9FE2-08350A5CDE83}"/>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B0B9-4422-8B5B-3A935DE12E7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0B9-4422-8B5B-3A935DE12E7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2FAD-4225-8D1B-4C47B79B0CA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AD-4225-8D1B-4C47B79B0CA7}"/>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E7-4FC5-80BE-EA625C73EA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5.9</c:v>
                </c:pt>
                <c:pt idx="1">
                  <c:v>5</c:v>
                </c:pt>
                <c:pt idx="2">
                  <c:v>6.1</c:v>
                </c:pt>
                <c:pt idx="3">
                  <c:v>5.6</c:v>
                </c:pt>
                <c:pt idx="4">
                  <c:v>3.8</c:v>
                </c:pt>
              </c:numCache>
            </c:numRef>
          </c:val>
          <c:smooth val="0"/>
          <c:extLst>
            <c:ext xmlns:c16="http://schemas.microsoft.com/office/drawing/2014/chart" uri="{C3380CC4-5D6E-409C-BE32-E72D297353CC}">
              <c16:uniqueId val="{00000001-CDE7-4FC5-80BE-EA625C73EAAB}"/>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305-4FE8-8819-0DD63E4DC64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30</c:v>
                </c:pt>
                <c:pt idx="2">
                  <c:v>26</c:v>
                </c:pt>
                <c:pt idx="3">
                  <c:v>26</c:v>
                </c:pt>
                <c:pt idx="4">
                  <c:v>14</c:v>
                </c:pt>
              </c:numCache>
            </c:numRef>
          </c:val>
          <c:smooth val="0"/>
          <c:extLst>
            <c:ext xmlns:c16="http://schemas.microsoft.com/office/drawing/2014/chart" uri="{C3380CC4-5D6E-409C-BE32-E72D297353CC}">
              <c16:uniqueId val="{00000001-E305-4FE8-8819-0DD63E4DC64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48.2</c:v>
                </c:pt>
                <c:pt idx="1">
                  <c:v>47.1</c:v>
                </c:pt>
                <c:pt idx="2">
                  <c:v>46.3</c:v>
                </c:pt>
                <c:pt idx="3">
                  <c:v>46.9</c:v>
                </c:pt>
                <c:pt idx="4">
                  <c:v>46.9</c:v>
                </c:pt>
              </c:numCache>
            </c:numRef>
          </c:val>
          <c:extLst>
            <c:ext xmlns:c16="http://schemas.microsoft.com/office/drawing/2014/chart" uri="{C3380CC4-5D6E-409C-BE32-E72D297353CC}">
              <c16:uniqueId val="{00000000-95D5-4DEB-B326-933438F215B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153.69999999999999</c:v>
                </c:pt>
                <c:pt idx="1">
                  <c:v>149.69999999999999</c:v>
                </c:pt>
                <c:pt idx="2">
                  <c:v>152.30000000000001</c:v>
                </c:pt>
                <c:pt idx="3">
                  <c:v>148.5</c:v>
                </c:pt>
                <c:pt idx="4">
                  <c:v>159.30000000000001</c:v>
                </c:pt>
              </c:numCache>
            </c:numRef>
          </c:val>
          <c:smooth val="0"/>
          <c:extLst>
            <c:ext xmlns:c16="http://schemas.microsoft.com/office/drawing/2014/chart" uri="{C3380CC4-5D6E-409C-BE32-E72D297353CC}">
              <c16:uniqueId val="{00000001-95D5-4DEB-B326-933438F215BB}"/>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61</c:v>
                </c:pt>
                <c:pt idx="1">
                  <c:v>62</c:v>
                </c:pt>
                <c:pt idx="2">
                  <c:v>61</c:v>
                </c:pt>
                <c:pt idx="3">
                  <c:v>66</c:v>
                </c:pt>
                <c:pt idx="4">
                  <c:v>63.6</c:v>
                </c:pt>
              </c:numCache>
            </c:numRef>
          </c:val>
          <c:extLst>
            <c:ext xmlns:c16="http://schemas.microsoft.com/office/drawing/2014/chart" uri="{C3380CC4-5D6E-409C-BE32-E72D297353CC}">
              <c16:uniqueId val="{00000000-34BF-4A84-8439-59B02CC4D71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c:v>
                </c:pt>
                <c:pt idx="1">
                  <c:v>29.9</c:v>
                </c:pt>
                <c:pt idx="2">
                  <c:v>36.1</c:v>
                </c:pt>
                <c:pt idx="3">
                  <c:v>33.9</c:v>
                </c:pt>
                <c:pt idx="4">
                  <c:v>26.5</c:v>
                </c:pt>
              </c:numCache>
            </c:numRef>
          </c:val>
          <c:smooth val="0"/>
          <c:extLst>
            <c:ext xmlns:c16="http://schemas.microsoft.com/office/drawing/2014/chart" uri="{C3380CC4-5D6E-409C-BE32-E72D297353CC}">
              <c16:uniqueId val="{00000001-34BF-4A84-8439-59B02CC4D716}"/>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63124</c:v>
                </c:pt>
                <c:pt idx="1">
                  <c:v>67762</c:v>
                </c:pt>
                <c:pt idx="2">
                  <c:v>64922</c:v>
                </c:pt>
                <c:pt idx="3">
                  <c:v>72755</c:v>
                </c:pt>
                <c:pt idx="4">
                  <c:v>70333</c:v>
                </c:pt>
              </c:numCache>
            </c:numRef>
          </c:val>
          <c:extLst>
            <c:ext xmlns:c16="http://schemas.microsoft.com/office/drawing/2014/chart" uri="{C3380CC4-5D6E-409C-BE32-E72D297353CC}">
              <c16:uniqueId val="{00000000-C691-43AE-ABD6-88EECA323D0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23102</c:v>
                </c:pt>
                <c:pt idx="1">
                  <c:v>18295</c:v>
                </c:pt>
                <c:pt idx="2">
                  <c:v>22959</c:v>
                </c:pt>
                <c:pt idx="3">
                  <c:v>22148</c:v>
                </c:pt>
                <c:pt idx="4">
                  <c:v>24086</c:v>
                </c:pt>
              </c:numCache>
            </c:numRef>
          </c:val>
          <c:smooth val="0"/>
          <c:extLst>
            <c:ext xmlns:c16="http://schemas.microsoft.com/office/drawing/2014/chart" uri="{C3380CC4-5D6E-409C-BE32-E72D297353CC}">
              <c16:uniqueId val="{00000001-C691-43AE-ABD6-88EECA323D05}"/>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6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　県営駐車場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5974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2" t="s">
        <v>146</v>
      </c>
      <c r="NE15" s="153"/>
      <c r="NF15" s="153"/>
      <c r="NG15" s="153"/>
      <c r="NH15" s="153"/>
      <c r="NI15" s="153"/>
      <c r="NJ15" s="153"/>
      <c r="NK15" s="153"/>
      <c r="NL15" s="153"/>
      <c r="NM15" s="153"/>
      <c r="NN15" s="153"/>
      <c r="NO15" s="153"/>
      <c r="NP15" s="153"/>
      <c r="NQ15" s="153"/>
      <c r="NR15" s="15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2"/>
      <c r="NE16" s="153"/>
      <c r="NF16" s="153"/>
      <c r="NG16" s="153"/>
      <c r="NH16" s="153"/>
      <c r="NI16" s="153"/>
      <c r="NJ16" s="153"/>
      <c r="NK16" s="153"/>
      <c r="NL16" s="153"/>
      <c r="NM16" s="153"/>
      <c r="NN16" s="153"/>
      <c r="NO16" s="153"/>
      <c r="NP16" s="153"/>
      <c r="NQ16" s="153"/>
      <c r="NR16" s="15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2"/>
      <c r="NE17" s="153"/>
      <c r="NF17" s="153"/>
      <c r="NG17" s="153"/>
      <c r="NH17" s="153"/>
      <c r="NI17" s="153"/>
      <c r="NJ17" s="153"/>
      <c r="NK17" s="153"/>
      <c r="NL17" s="153"/>
      <c r="NM17" s="153"/>
      <c r="NN17" s="153"/>
      <c r="NO17" s="153"/>
      <c r="NP17" s="153"/>
      <c r="NQ17" s="153"/>
      <c r="NR17" s="15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2"/>
      <c r="NE18" s="153"/>
      <c r="NF18" s="153"/>
      <c r="NG18" s="153"/>
      <c r="NH18" s="153"/>
      <c r="NI18" s="153"/>
      <c r="NJ18" s="153"/>
      <c r="NK18" s="153"/>
      <c r="NL18" s="153"/>
      <c r="NM18" s="153"/>
      <c r="NN18" s="153"/>
      <c r="NO18" s="153"/>
      <c r="NP18" s="153"/>
      <c r="NQ18" s="153"/>
      <c r="NR18" s="15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2"/>
      <c r="NE19" s="153"/>
      <c r="NF19" s="153"/>
      <c r="NG19" s="153"/>
      <c r="NH19" s="153"/>
      <c r="NI19" s="153"/>
      <c r="NJ19" s="153"/>
      <c r="NK19" s="153"/>
      <c r="NL19" s="153"/>
      <c r="NM19" s="153"/>
      <c r="NN19" s="153"/>
      <c r="NO19" s="153"/>
      <c r="NP19" s="153"/>
      <c r="NQ19" s="153"/>
      <c r="NR19" s="15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2"/>
      <c r="NE20" s="153"/>
      <c r="NF20" s="153"/>
      <c r="NG20" s="153"/>
      <c r="NH20" s="153"/>
      <c r="NI20" s="153"/>
      <c r="NJ20" s="153"/>
      <c r="NK20" s="153"/>
      <c r="NL20" s="153"/>
      <c r="NM20" s="153"/>
      <c r="NN20" s="153"/>
      <c r="NO20" s="153"/>
      <c r="NP20" s="153"/>
      <c r="NQ20" s="153"/>
      <c r="NR20" s="15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2"/>
      <c r="NE21" s="153"/>
      <c r="NF21" s="153"/>
      <c r="NG21" s="153"/>
      <c r="NH21" s="153"/>
      <c r="NI21" s="153"/>
      <c r="NJ21" s="153"/>
      <c r="NK21" s="153"/>
      <c r="NL21" s="153"/>
      <c r="NM21" s="153"/>
      <c r="NN21" s="153"/>
      <c r="NO21" s="153"/>
      <c r="NP21" s="153"/>
      <c r="NQ21" s="153"/>
      <c r="NR21" s="15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2"/>
      <c r="NE22" s="153"/>
      <c r="NF22" s="153"/>
      <c r="NG22" s="153"/>
      <c r="NH22" s="153"/>
      <c r="NI22" s="153"/>
      <c r="NJ22" s="153"/>
      <c r="NK22" s="153"/>
      <c r="NL22" s="153"/>
      <c r="NM22" s="153"/>
      <c r="NN22" s="153"/>
      <c r="NO22" s="153"/>
      <c r="NP22" s="153"/>
      <c r="NQ22" s="153"/>
      <c r="NR22" s="15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2"/>
      <c r="NE23" s="153"/>
      <c r="NF23" s="153"/>
      <c r="NG23" s="153"/>
      <c r="NH23" s="153"/>
      <c r="NI23" s="153"/>
      <c r="NJ23" s="153"/>
      <c r="NK23" s="153"/>
      <c r="NL23" s="153"/>
      <c r="NM23" s="153"/>
      <c r="NN23" s="153"/>
      <c r="NO23" s="153"/>
      <c r="NP23" s="153"/>
      <c r="NQ23" s="153"/>
      <c r="NR23" s="15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2"/>
      <c r="NE24" s="153"/>
      <c r="NF24" s="153"/>
      <c r="NG24" s="153"/>
      <c r="NH24" s="153"/>
      <c r="NI24" s="153"/>
      <c r="NJ24" s="153"/>
      <c r="NK24" s="153"/>
      <c r="NL24" s="153"/>
      <c r="NM24" s="153"/>
      <c r="NN24" s="153"/>
      <c r="NO24" s="153"/>
      <c r="NP24" s="153"/>
      <c r="NQ24" s="153"/>
      <c r="NR24" s="15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2"/>
      <c r="NE25" s="153"/>
      <c r="NF25" s="153"/>
      <c r="NG25" s="153"/>
      <c r="NH25" s="153"/>
      <c r="NI25" s="153"/>
      <c r="NJ25" s="153"/>
      <c r="NK25" s="153"/>
      <c r="NL25" s="153"/>
      <c r="NM25" s="153"/>
      <c r="NN25" s="153"/>
      <c r="NO25" s="153"/>
      <c r="NP25" s="153"/>
      <c r="NQ25" s="153"/>
      <c r="NR25" s="15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2"/>
      <c r="NE26" s="153"/>
      <c r="NF26" s="153"/>
      <c r="NG26" s="153"/>
      <c r="NH26" s="153"/>
      <c r="NI26" s="153"/>
      <c r="NJ26" s="153"/>
      <c r="NK26" s="153"/>
      <c r="NL26" s="153"/>
      <c r="NM26" s="153"/>
      <c r="NN26" s="153"/>
      <c r="NO26" s="153"/>
      <c r="NP26" s="153"/>
      <c r="NQ26" s="153"/>
      <c r="NR26" s="15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2"/>
      <c r="NE27" s="153"/>
      <c r="NF27" s="153"/>
      <c r="NG27" s="153"/>
      <c r="NH27" s="153"/>
      <c r="NI27" s="153"/>
      <c r="NJ27" s="153"/>
      <c r="NK27" s="153"/>
      <c r="NL27" s="153"/>
      <c r="NM27" s="153"/>
      <c r="NN27" s="153"/>
      <c r="NO27" s="153"/>
      <c r="NP27" s="153"/>
      <c r="NQ27" s="153"/>
      <c r="NR27" s="15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2"/>
      <c r="NE28" s="153"/>
      <c r="NF28" s="153"/>
      <c r="NG28" s="153"/>
      <c r="NH28" s="153"/>
      <c r="NI28" s="153"/>
      <c r="NJ28" s="153"/>
      <c r="NK28" s="153"/>
      <c r="NL28" s="153"/>
      <c r="NM28" s="153"/>
      <c r="NN28" s="153"/>
      <c r="NO28" s="153"/>
      <c r="NP28" s="153"/>
      <c r="NQ28" s="153"/>
      <c r="NR28" s="15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2"/>
      <c r="NE29" s="153"/>
      <c r="NF29" s="153"/>
      <c r="NG29" s="153"/>
      <c r="NH29" s="153"/>
      <c r="NI29" s="153"/>
      <c r="NJ29" s="153"/>
      <c r="NK29" s="153"/>
      <c r="NL29" s="153"/>
      <c r="NM29" s="153"/>
      <c r="NN29" s="153"/>
      <c r="NO29" s="153"/>
      <c r="NP29" s="153"/>
      <c r="NQ29" s="153"/>
      <c r="NR29" s="154"/>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2"/>
      <c r="NE30" s="153"/>
      <c r="NF30" s="153"/>
      <c r="NG30" s="153"/>
      <c r="NH30" s="153"/>
      <c r="NI30" s="153"/>
      <c r="NJ30" s="153"/>
      <c r="NK30" s="153"/>
      <c r="NL30" s="153"/>
      <c r="NM30" s="153"/>
      <c r="NN30" s="153"/>
      <c r="NO30" s="153"/>
      <c r="NP30" s="153"/>
      <c r="NQ30" s="153"/>
      <c r="NR30" s="154"/>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237</v>
      </c>
      <c r="V31" s="118"/>
      <c r="W31" s="118"/>
      <c r="X31" s="118"/>
      <c r="Y31" s="118"/>
      <c r="Z31" s="118"/>
      <c r="AA31" s="118"/>
      <c r="AB31" s="118"/>
      <c r="AC31" s="118"/>
      <c r="AD31" s="118"/>
      <c r="AE31" s="118"/>
      <c r="AF31" s="118"/>
      <c r="AG31" s="118"/>
      <c r="AH31" s="118"/>
      <c r="AI31" s="118"/>
      <c r="AJ31" s="118"/>
      <c r="AK31" s="118"/>
      <c r="AL31" s="118"/>
      <c r="AM31" s="118"/>
      <c r="AN31" s="118">
        <f>データ!Z7</f>
        <v>253</v>
      </c>
      <c r="AO31" s="118"/>
      <c r="AP31" s="118"/>
      <c r="AQ31" s="118"/>
      <c r="AR31" s="118"/>
      <c r="AS31" s="118"/>
      <c r="AT31" s="118"/>
      <c r="AU31" s="118"/>
      <c r="AV31" s="118"/>
      <c r="AW31" s="118"/>
      <c r="AX31" s="118"/>
      <c r="AY31" s="118"/>
      <c r="AZ31" s="118"/>
      <c r="BA31" s="118"/>
      <c r="BB31" s="118"/>
      <c r="BC31" s="118"/>
      <c r="BD31" s="118"/>
      <c r="BE31" s="118"/>
      <c r="BF31" s="118"/>
      <c r="BG31" s="118">
        <f>データ!AA7</f>
        <v>234</v>
      </c>
      <c r="BH31" s="118"/>
      <c r="BI31" s="118"/>
      <c r="BJ31" s="118"/>
      <c r="BK31" s="118"/>
      <c r="BL31" s="118"/>
      <c r="BM31" s="118"/>
      <c r="BN31" s="118"/>
      <c r="BO31" s="118"/>
      <c r="BP31" s="118"/>
      <c r="BQ31" s="118"/>
      <c r="BR31" s="118"/>
      <c r="BS31" s="118"/>
      <c r="BT31" s="118"/>
      <c r="BU31" s="118"/>
      <c r="BV31" s="118"/>
      <c r="BW31" s="118"/>
      <c r="BX31" s="118"/>
      <c r="BY31" s="118"/>
      <c r="BZ31" s="118">
        <f>データ!AB7</f>
        <v>271</v>
      </c>
      <c r="CA31" s="118"/>
      <c r="CB31" s="118"/>
      <c r="CC31" s="118"/>
      <c r="CD31" s="118"/>
      <c r="CE31" s="118"/>
      <c r="CF31" s="118"/>
      <c r="CG31" s="118"/>
      <c r="CH31" s="118"/>
      <c r="CI31" s="118"/>
      <c r="CJ31" s="118"/>
      <c r="CK31" s="118"/>
      <c r="CL31" s="118"/>
      <c r="CM31" s="118"/>
      <c r="CN31" s="118"/>
      <c r="CO31" s="118"/>
      <c r="CP31" s="118"/>
      <c r="CQ31" s="118"/>
      <c r="CR31" s="118"/>
      <c r="CS31" s="118">
        <f>データ!AC7</f>
        <v>249.9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48.2</v>
      </c>
      <c r="JD31" s="120"/>
      <c r="JE31" s="120"/>
      <c r="JF31" s="120"/>
      <c r="JG31" s="120"/>
      <c r="JH31" s="120"/>
      <c r="JI31" s="120"/>
      <c r="JJ31" s="120"/>
      <c r="JK31" s="120"/>
      <c r="JL31" s="120"/>
      <c r="JM31" s="120"/>
      <c r="JN31" s="120"/>
      <c r="JO31" s="120"/>
      <c r="JP31" s="120"/>
      <c r="JQ31" s="120"/>
      <c r="JR31" s="120"/>
      <c r="JS31" s="120"/>
      <c r="JT31" s="120"/>
      <c r="JU31" s="121"/>
      <c r="JV31" s="119">
        <f>データ!DL7</f>
        <v>47.1</v>
      </c>
      <c r="JW31" s="120"/>
      <c r="JX31" s="120"/>
      <c r="JY31" s="120"/>
      <c r="JZ31" s="120"/>
      <c r="KA31" s="120"/>
      <c r="KB31" s="120"/>
      <c r="KC31" s="120"/>
      <c r="KD31" s="120"/>
      <c r="KE31" s="120"/>
      <c r="KF31" s="120"/>
      <c r="KG31" s="120"/>
      <c r="KH31" s="120"/>
      <c r="KI31" s="120"/>
      <c r="KJ31" s="120"/>
      <c r="KK31" s="120"/>
      <c r="KL31" s="120"/>
      <c r="KM31" s="120"/>
      <c r="KN31" s="121"/>
      <c r="KO31" s="119">
        <f>データ!DM7</f>
        <v>46.3</v>
      </c>
      <c r="KP31" s="120"/>
      <c r="KQ31" s="120"/>
      <c r="KR31" s="120"/>
      <c r="KS31" s="120"/>
      <c r="KT31" s="120"/>
      <c r="KU31" s="120"/>
      <c r="KV31" s="120"/>
      <c r="KW31" s="120"/>
      <c r="KX31" s="120"/>
      <c r="KY31" s="120"/>
      <c r="KZ31" s="120"/>
      <c r="LA31" s="120"/>
      <c r="LB31" s="120"/>
      <c r="LC31" s="120"/>
      <c r="LD31" s="120"/>
      <c r="LE31" s="120"/>
      <c r="LF31" s="120"/>
      <c r="LG31" s="121"/>
      <c r="LH31" s="119">
        <f>データ!DN7</f>
        <v>46.9</v>
      </c>
      <c r="LI31" s="120"/>
      <c r="LJ31" s="120"/>
      <c r="LK31" s="120"/>
      <c r="LL31" s="120"/>
      <c r="LM31" s="120"/>
      <c r="LN31" s="120"/>
      <c r="LO31" s="120"/>
      <c r="LP31" s="120"/>
      <c r="LQ31" s="120"/>
      <c r="LR31" s="120"/>
      <c r="LS31" s="120"/>
      <c r="LT31" s="120"/>
      <c r="LU31" s="120"/>
      <c r="LV31" s="120"/>
      <c r="LW31" s="120"/>
      <c r="LX31" s="120"/>
      <c r="LY31" s="120"/>
      <c r="LZ31" s="121"/>
      <c r="MA31" s="119">
        <f>データ!DO7</f>
        <v>46.9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162.5</v>
      </c>
      <c r="V32" s="118"/>
      <c r="W32" s="118"/>
      <c r="X32" s="118"/>
      <c r="Y32" s="118"/>
      <c r="Z32" s="118"/>
      <c r="AA32" s="118"/>
      <c r="AB32" s="118"/>
      <c r="AC32" s="118"/>
      <c r="AD32" s="118"/>
      <c r="AE32" s="118"/>
      <c r="AF32" s="118"/>
      <c r="AG32" s="118"/>
      <c r="AH32" s="118"/>
      <c r="AI32" s="118"/>
      <c r="AJ32" s="118"/>
      <c r="AK32" s="118"/>
      <c r="AL32" s="118"/>
      <c r="AM32" s="118"/>
      <c r="AN32" s="118">
        <f>データ!AE7</f>
        <v>149.69999999999999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176.4</v>
      </c>
      <c r="BH32" s="118"/>
      <c r="BI32" s="118"/>
      <c r="BJ32" s="118"/>
      <c r="BK32" s="118"/>
      <c r="BL32" s="118"/>
      <c r="BM32" s="118"/>
      <c r="BN32" s="118"/>
      <c r="BO32" s="118"/>
      <c r="BP32" s="118"/>
      <c r="BQ32" s="118"/>
      <c r="BR32" s="118"/>
      <c r="BS32" s="118"/>
      <c r="BT32" s="118"/>
      <c r="BU32" s="118"/>
      <c r="BV32" s="118"/>
      <c r="BW32" s="118"/>
      <c r="BX32" s="118"/>
      <c r="BY32" s="118"/>
      <c r="BZ32" s="118">
        <f>データ!AG7</f>
        <v>172.5</v>
      </c>
      <c r="CA32" s="118"/>
      <c r="CB32" s="118"/>
      <c r="CC32" s="118"/>
      <c r="CD32" s="118"/>
      <c r="CE32" s="118"/>
      <c r="CF32" s="118"/>
      <c r="CG32" s="118"/>
      <c r="CH32" s="118"/>
      <c r="CI32" s="118"/>
      <c r="CJ32" s="118"/>
      <c r="CK32" s="118"/>
      <c r="CL32" s="118"/>
      <c r="CM32" s="118"/>
      <c r="CN32" s="118"/>
      <c r="CO32" s="118"/>
      <c r="CP32" s="118"/>
      <c r="CQ32" s="118"/>
      <c r="CR32" s="118"/>
      <c r="CS32" s="118">
        <f>データ!AH7</f>
        <v>198.5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5.9</v>
      </c>
      <c r="EM32" s="118"/>
      <c r="EN32" s="118"/>
      <c r="EO32" s="118"/>
      <c r="EP32" s="118"/>
      <c r="EQ32" s="118"/>
      <c r="ER32" s="118"/>
      <c r="ES32" s="118"/>
      <c r="ET32" s="118"/>
      <c r="EU32" s="118"/>
      <c r="EV32" s="118"/>
      <c r="EW32" s="118"/>
      <c r="EX32" s="118"/>
      <c r="EY32" s="118"/>
      <c r="EZ32" s="118"/>
      <c r="FA32" s="118"/>
      <c r="FB32" s="118"/>
      <c r="FC32" s="118"/>
      <c r="FD32" s="118"/>
      <c r="FE32" s="118">
        <f>データ!AP7</f>
        <v>5</v>
      </c>
      <c r="FF32" s="118"/>
      <c r="FG32" s="118"/>
      <c r="FH32" s="118"/>
      <c r="FI32" s="118"/>
      <c r="FJ32" s="118"/>
      <c r="FK32" s="118"/>
      <c r="FL32" s="118"/>
      <c r="FM32" s="118"/>
      <c r="FN32" s="118"/>
      <c r="FO32" s="118"/>
      <c r="FP32" s="118"/>
      <c r="FQ32" s="118"/>
      <c r="FR32" s="118"/>
      <c r="FS32" s="118"/>
      <c r="FT32" s="118"/>
      <c r="FU32" s="118"/>
      <c r="FV32" s="118"/>
      <c r="FW32" s="118"/>
      <c r="FX32" s="118">
        <f>データ!AQ7</f>
        <v>6.1</v>
      </c>
      <c r="FY32" s="118"/>
      <c r="FZ32" s="118"/>
      <c r="GA32" s="118"/>
      <c r="GB32" s="118"/>
      <c r="GC32" s="118"/>
      <c r="GD32" s="118"/>
      <c r="GE32" s="118"/>
      <c r="GF32" s="118"/>
      <c r="GG32" s="118"/>
      <c r="GH32" s="118"/>
      <c r="GI32" s="118"/>
      <c r="GJ32" s="118"/>
      <c r="GK32" s="118"/>
      <c r="GL32" s="118"/>
      <c r="GM32" s="118"/>
      <c r="GN32" s="118"/>
      <c r="GO32" s="118"/>
      <c r="GP32" s="118"/>
      <c r="GQ32" s="118">
        <f>データ!AR7</f>
        <v>5.6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153.69999999999999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149.69999999999999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152.30000000000001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148.5</v>
      </c>
      <c r="LI32" s="120"/>
      <c r="LJ32" s="120"/>
      <c r="LK32" s="120"/>
      <c r="LL32" s="120"/>
      <c r="LM32" s="120"/>
      <c r="LN32" s="120"/>
      <c r="LO32" s="120"/>
      <c r="LP32" s="120"/>
      <c r="LQ32" s="120"/>
      <c r="LR32" s="120"/>
      <c r="LS32" s="120"/>
      <c r="LT32" s="120"/>
      <c r="LU32" s="120"/>
      <c r="LV32" s="120"/>
      <c r="LW32" s="120"/>
      <c r="LX32" s="120"/>
      <c r="LY32" s="120"/>
      <c r="LZ32" s="121"/>
      <c r="MA32" s="119">
        <f>データ!DT7</f>
        <v>159.30000000000001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61</v>
      </c>
      <c r="EM52" s="118"/>
      <c r="EN52" s="118"/>
      <c r="EO52" s="118"/>
      <c r="EP52" s="118"/>
      <c r="EQ52" s="118"/>
      <c r="ER52" s="118"/>
      <c r="ES52" s="118"/>
      <c r="ET52" s="118"/>
      <c r="EU52" s="118"/>
      <c r="EV52" s="118"/>
      <c r="EW52" s="118"/>
      <c r="EX52" s="118"/>
      <c r="EY52" s="118"/>
      <c r="EZ52" s="118"/>
      <c r="FA52" s="118"/>
      <c r="FB52" s="118"/>
      <c r="FC52" s="118"/>
      <c r="FD52" s="118"/>
      <c r="FE52" s="118">
        <f>データ!BG7</f>
        <v>62</v>
      </c>
      <c r="FF52" s="118"/>
      <c r="FG52" s="118"/>
      <c r="FH52" s="118"/>
      <c r="FI52" s="118"/>
      <c r="FJ52" s="118"/>
      <c r="FK52" s="118"/>
      <c r="FL52" s="118"/>
      <c r="FM52" s="118"/>
      <c r="FN52" s="118"/>
      <c r="FO52" s="118"/>
      <c r="FP52" s="118"/>
      <c r="FQ52" s="118"/>
      <c r="FR52" s="118"/>
      <c r="FS52" s="118"/>
      <c r="FT52" s="118"/>
      <c r="FU52" s="118"/>
      <c r="FV52" s="118"/>
      <c r="FW52" s="118"/>
      <c r="FX52" s="118">
        <f>データ!BH7</f>
        <v>61</v>
      </c>
      <c r="FY52" s="118"/>
      <c r="FZ52" s="118"/>
      <c r="GA52" s="118"/>
      <c r="GB52" s="118"/>
      <c r="GC52" s="118"/>
      <c r="GD52" s="118"/>
      <c r="GE52" s="118"/>
      <c r="GF52" s="118"/>
      <c r="GG52" s="118"/>
      <c r="GH52" s="118"/>
      <c r="GI52" s="118"/>
      <c r="GJ52" s="118"/>
      <c r="GK52" s="118"/>
      <c r="GL52" s="118"/>
      <c r="GM52" s="118"/>
      <c r="GN52" s="118"/>
      <c r="GO52" s="118"/>
      <c r="GP52" s="118"/>
      <c r="GQ52" s="118">
        <f>データ!BI7</f>
        <v>66</v>
      </c>
      <c r="GR52" s="118"/>
      <c r="GS52" s="118"/>
      <c r="GT52" s="118"/>
      <c r="GU52" s="118"/>
      <c r="GV52" s="118"/>
      <c r="GW52" s="118"/>
      <c r="GX52" s="118"/>
      <c r="GY52" s="118"/>
      <c r="GZ52" s="118"/>
      <c r="HA52" s="118"/>
      <c r="HB52" s="118"/>
      <c r="HC52" s="118"/>
      <c r="HD52" s="118"/>
      <c r="HE52" s="118"/>
      <c r="HF52" s="118"/>
      <c r="HG52" s="118"/>
      <c r="HH52" s="118"/>
      <c r="HI52" s="118"/>
      <c r="HJ52" s="118">
        <f>データ!BJ7</f>
        <v>63.6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63124</v>
      </c>
      <c r="JD52" s="126"/>
      <c r="JE52" s="126"/>
      <c r="JF52" s="126"/>
      <c r="JG52" s="126"/>
      <c r="JH52" s="126"/>
      <c r="JI52" s="126"/>
      <c r="JJ52" s="126"/>
      <c r="JK52" s="126"/>
      <c r="JL52" s="126"/>
      <c r="JM52" s="126"/>
      <c r="JN52" s="126"/>
      <c r="JO52" s="126"/>
      <c r="JP52" s="126"/>
      <c r="JQ52" s="126"/>
      <c r="JR52" s="126"/>
      <c r="JS52" s="126"/>
      <c r="JT52" s="126"/>
      <c r="JU52" s="126"/>
      <c r="JV52" s="126">
        <f>データ!BR7</f>
        <v>67762</v>
      </c>
      <c r="JW52" s="126"/>
      <c r="JX52" s="126"/>
      <c r="JY52" s="126"/>
      <c r="JZ52" s="126"/>
      <c r="KA52" s="126"/>
      <c r="KB52" s="126"/>
      <c r="KC52" s="126"/>
      <c r="KD52" s="126"/>
      <c r="KE52" s="126"/>
      <c r="KF52" s="126"/>
      <c r="KG52" s="126"/>
      <c r="KH52" s="126"/>
      <c r="KI52" s="126"/>
      <c r="KJ52" s="126"/>
      <c r="KK52" s="126"/>
      <c r="KL52" s="126"/>
      <c r="KM52" s="126"/>
      <c r="KN52" s="126"/>
      <c r="KO52" s="126">
        <f>データ!BS7</f>
        <v>64922</v>
      </c>
      <c r="KP52" s="126"/>
      <c r="KQ52" s="126"/>
      <c r="KR52" s="126"/>
      <c r="KS52" s="126"/>
      <c r="KT52" s="126"/>
      <c r="KU52" s="126"/>
      <c r="KV52" s="126"/>
      <c r="KW52" s="126"/>
      <c r="KX52" s="126"/>
      <c r="KY52" s="126"/>
      <c r="KZ52" s="126"/>
      <c r="LA52" s="126"/>
      <c r="LB52" s="126"/>
      <c r="LC52" s="126"/>
      <c r="LD52" s="126"/>
      <c r="LE52" s="126"/>
      <c r="LF52" s="126"/>
      <c r="LG52" s="126"/>
      <c r="LH52" s="126">
        <f>データ!BT7</f>
        <v>72755</v>
      </c>
      <c r="LI52" s="126"/>
      <c r="LJ52" s="126"/>
      <c r="LK52" s="126"/>
      <c r="LL52" s="126"/>
      <c r="LM52" s="126"/>
      <c r="LN52" s="126"/>
      <c r="LO52" s="126"/>
      <c r="LP52" s="126"/>
      <c r="LQ52" s="126"/>
      <c r="LR52" s="126"/>
      <c r="LS52" s="126"/>
      <c r="LT52" s="126"/>
      <c r="LU52" s="126"/>
      <c r="LV52" s="126"/>
      <c r="LW52" s="126"/>
      <c r="LX52" s="126"/>
      <c r="LY52" s="126"/>
      <c r="LZ52" s="126"/>
      <c r="MA52" s="126">
        <f>データ!BU7</f>
        <v>70333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46</v>
      </c>
      <c r="V53" s="126"/>
      <c r="W53" s="126"/>
      <c r="X53" s="126"/>
      <c r="Y53" s="126"/>
      <c r="Z53" s="126"/>
      <c r="AA53" s="126"/>
      <c r="AB53" s="126"/>
      <c r="AC53" s="126"/>
      <c r="AD53" s="126"/>
      <c r="AE53" s="126"/>
      <c r="AF53" s="126"/>
      <c r="AG53" s="126"/>
      <c r="AH53" s="126"/>
      <c r="AI53" s="126"/>
      <c r="AJ53" s="126"/>
      <c r="AK53" s="126"/>
      <c r="AL53" s="126"/>
      <c r="AM53" s="126"/>
      <c r="AN53" s="126">
        <f>データ!BA7</f>
        <v>30</v>
      </c>
      <c r="AO53" s="126"/>
      <c r="AP53" s="126"/>
      <c r="AQ53" s="126"/>
      <c r="AR53" s="126"/>
      <c r="AS53" s="126"/>
      <c r="AT53" s="126"/>
      <c r="AU53" s="126"/>
      <c r="AV53" s="126"/>
      <c r="AW53" s="126"/>
      <c r="AX53" s="126"/>
      <c r="AY53" s="126"/>
      <c r="AZ53" s="126"/>
      <c r="BA53" s="126"/>
      <c r="BB53" s="126"/>
      <c r="BC53" s="126"/>
      <c r="BD53" s="126"/>
      <c r="BE53" s="126"/>
      <c r="BF53" s="126"/>
      <c r="BG53" s="126">
        <f>データ!BB7</f>
        <v>26</v>
      </c>
      <c r="BH53" s="126"/>
      <c r="BI53" s="126"/>
      <c r="BJ53" s="126"/>
      <c r="BK53" s="126"/>
      <c r="BL53" s="126"/>
      <c r="BM53" s="126"/>
      <c r="BN53" s="126"/>
      <c r="BO53" s="126"/>
      <c r="BP53" s="126"/>
      <c r="BQ53" s="126"/>
      <c r="BR53" s="126"/>
      <c r="BS53" s="126"/>
      <c r="BT53" s="126"/>
      <c r="BU53" s="126"/>
      <c r="BV53" s="126"/>
      <c r="BW53" s="126"/>
      <c r="BX53" s="126"/>
      <c r="BY53" s="126"/>
      <c r="BZ53" s="126">
        <f>データ!BC7</f>
        <v>26</v>
      </c>
      <c r="CA53" s="126"/>
      <c r="CB53" s="126"/>
      <c r="CC53" s="126"/>
      <c r="CD53" s="126"/>
      <c r="CE53" s="126"/>
      <c r="CF53" s="126"/>
      <c r="CG53" s="126"/>
      <c r="CH53" s="126"/>
      <c r="CI53" s="126"/>
      <c r="CJ53" s="126"/>
      <c r="CK53" s="126"/>
      <c r="CL53" s="126"/>
      <c r="CM53" s="126"/>
      <c r="CN53" s="126"/>
      <c r="CO53" s="126"/>
      <c r="CP53" s="126"/>
      <c r="CQ53" s="126"/>
      <c r="CR53" s="126"/>
      <c r="CS53" s="126">
        <f>データ!BD7</f>
        <v>14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36</v>
      </c>
      <c r="EM53" s="118"/>
      <c r="EN53" s="118"/>
      <c r="EO53" s="118"/>
      <c r="EP53" s="118"/>
      <c r="EQ53" s="118"/>
      <c r="ER53" s="118"/>
      <c r="ES53" s="118"/>
      <c r="ET53" s="118"/>
      <c r="EU53" s="118"/>
      <c r="EV53" s="118"/>
      <c r="EW53" s="118"/>
      <c r="EX53" s="118"/>
      <c r="EY53" s="118"/>
      <c r="EZ53" s="118"/>
      <c r="FA53" s="118"/>
      <c r="FB53" s="118"/>
      <c r="FC53" s="118"/>
      <c r="FD53" s="118"/>
      <c r="FE53" s="118">
        <f>データ!BL7</f>
        <v>29.9</v>
      </c>
      <c r="FF53" s="118"/>
      <c r="FG53" s="118"/>
      <c r="FH53" s="118"/>
      <c r="FI53" s="118"/>
      <c r="FJ53" s="118"/>
      <c r="FK53" s="118"/>
      <c r="FL53" s="118"/>
      <c r="FM53" s="118"/>
      <c r="FN53" s="118"/>
      <c r="FO53" s="118"/>
      <c r="FP53" s="118"/>
      <c r="FQ53" s="118"/>
      <c r="FR53" s="118"/>
      <c r="FS53" s="118"/>
      <c r="FT53" s="118"/>
      <c r="FU53" s="118"/>
      <c r="FV53" s="118"/>
      <c r="FW53" s="118"/>
      <c r="FX53" s="118">
        <f>データ!BM7</f>
        <v>36.1</v>
      </c>
      <c r="FY53" s="118"/>
      <c r="FZ53" s="118"/>
      <c r="GA53" s="118"/>
      <c r="GB53" s="118"/>
      <c r="GC53" s="118"/>
      <c r="GD53" s="118"/>
      <c r="GE53" s="118"/>
      <c r="GF53" s="118"/>
      <c r="GG53" s="118"/>
      <c r="GH53" s="118"/>
      <c r="GI53" s="118"/>
      <c r="GJ53" s="118"/>
      <c r="GK53" s="118"/>
      <c r="GL53" s="118"/>
      <c r="GM53" s="118"/>
      <c r="GN53" s="118"/>
      <c r="GO53" s="118"/>
      <c r="GP53" s="118"/>
      <c r="GQ53" s="118">
        <f>データ!BN7</f>
        <v>33.9</v>
      </c>
      <c r="GR53" s="118"/>
      <c r="GS53" s="118"/>
      <c r="GT53" s="118"/>
      <c r="GU53" s="118"/>
      <c r="GV53" s="118"/>
      <c r="GW53" s="118"/>
      <c r="GX53" s="118"/>
      <c r="GY53" s="118"/>
      <c r="GZ53" s="118"/>
      <c r="HA53" s="118"/>
      <c r="HB53" s="118"/>
      <c r="HC53" s="118"/>
      <c r="HD53" s="118"/>
      <c r="HE53" s="118"/>
      <c r="HF53" s="118"/>
      <c r="HG53" s="118"/>
      <c r="HH53" s="118"/>
      <c r="HI53" s="118"/>
      <c r="HJ53" s="118">
        <f>データ!BO7</f>
        <v>26.5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23102</v>
      </c>
      <c r="JD53" s="126"/>
      <c r="JE53" s="126"/>
      <c r="JF53" s="126"/>
      <c r="JG53" s="126"/>
      <c r="JH53" s="126"/>
      <c r="JI53" s="126"/>
      <c r="JJ53" s="126"/>
      <c r="JK53" s="126"/>
      <c r="JL53" s="126"/>
      <c r="JM53" s="126"/>
      <c r="JN53" s="126"/>
      <c r="JO53" s="126"/>
      <c r="JP53" s="126"/>
      <c r="JQ53" s="126"/>
      <c r="JR53" s="126"/>
      <c r="JS53" s="126"/>
      <c r="JT53" s="126"/>
      <c r="JU53" s="126"/>
      <c r="JV53" s="126">
        <f>データ!BW7</f>
        <v>18295</v>
      </c>
      <c r="JW53" s="126"/>
      <c r="JX53" s="126"/>
      <c r="JY53" s="126"/>
      <c r="JZ53" s="126"/>
      <c r="KA53" s="126"/>
      <c r="KB53" s="126"/>
      <c r="KC53" s="126"/>
      <c r="KD53" s="126"/>
      <c r="KE53" s="126"/>
      <c r="KF53" s="126"/>
      <c r="KG53" s="126"/>
      <c r="KH53" s="126"/>
      <c r="KI53" s="126"/>
      <c r="KJ53" s="126"/>
      <c r="KK53" s="126"/>
      <c r="KL53" s="126"/>
      <c r="KM53" s="126"/>
      <c r="KN53" s="126"/>
      <c r="KO53" s="126">
        <f>データ!BX7</f>
        <v>22959</v>
      </c>
      <c r="KP53" s="126"/>
      <c r="KQ53" s="126"/>
      <c r="KR53" s="126"/>
      <c r="KS53" s="126"/>
      <c r="KT53" s="126"/>
      <c r="KU53" s="126"/>
      <c r="KV53" s="126"/>
      <c r="KW53" s="126"/>
      <c r="KX53" s="126"/>
      <c r="KY53" s="126"/>
      <c r="KZ53" s="126"/>
      <c r="LA53" s="126"/>
      <c r="LB53" s="126"/>
      <c r="LC53" s="126"/>
      <c r="LD53" s="126"/>
      <c r="LE53" s="126"/>
      <c r="LF53" s="126"/>
      <c r="LG53" s="126"/>
      <c r="LH53" s="126">
        <f>データ!BY7</f>
        <v>22148</v>
      </c>
      <c r="LI53" s="126"/>
      <c r="LJ53" s="126"/>
      <c r="LK53" s="126"/>
      <c r="LL53" s="126"/>
      <c r="LM53" s="126"/>
      <c r="LN53" s="126"/>
      <c r="LO53" s="126"/>
      <c r="LP53" s="126"/>
      <c r="LQ53" s="126"/>
      <c r="LR53" s="126"/>
      <c r="LS53" s="126"/>
      <c r="LT53" s="126"/>
      <c r="LU53" s="126"/>
      <c r="LV53" s="126"/>
      <c r="LW53" s="126"/>
      <c r="LX53" s="126"/>
      <c r="LY53" s="126"/>
      <c r="LZ53" s="126"/>
      <c r="MA53" s="126">
        <f>データ!BZ7</f>
        <v>24086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188206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1637.3</v>
      </c>
      <c r="KB78" s="120"/>
      <c r="KC78" s="120"/>
      <c r="KD78" s="120"/>
      <c r="KE78" s="120"/>
      <c r="KF78" s="120"/>
      <c r="KG78" s="120"/>
      <c r="KH78" s="120"/>
      <c r="KI78" s="120"/>
      <c r="KJ78" s="120"/>
      <c r="KK78" s="120"/>
      <c r="KL78" s="120"/>
      <c r="KM78" s="120"/>
      <c r="KN78" s="120"/>
      <c r="KO78" s="121"/>
      <c r="KP78" s="119">
        <f>データ!DF7</f>
        <v>1098.3</v>
      </c>
      <c r="KQ78" s="120"/>
      <c r="KR78" s="120"/>
      <c r="KS78" s="120"/>
      <c r="KT78" s="120"/>
      <c r="KU78" s="120"/>
      <c r="KV78" s="120"/>
      <c r="KW78" s="120"/>
      <c r="KX78" s="120"/>
      <c r="KY78" s="120"/>
      <c r="KZ78" s="120"/>
      <c r="LA78" s="120"/>
      <c r="LB78" s="120"/>
      <c r="LC78" s="120"/>
      <c r="LD78" s="121"/>
      <c r="LE78" s="119">
        <f>データ!DG7</f>
        <v>655.5</v>
      </c>
      <c r="LF78" s="120"/>
      <c r="LG78" s="120"/>
      <c r="LH78" s="120"/>
      <c r="LI78" s="120"/>
      <c r="LJ78" s="120"/>
      <c r="LK78" s="120"/>
      <c r="LL78" s="120"/>
      <c r="LM78" s="120"/>
      <c r="LN78" s="120"/>
      <c r="LO78" s="120"/>
      <c r="LP78" s="120"/>
      <c r="LQ78" s="120"/>
      <c r="LR78" s="120"/>
      <c r="LS78" s="121"/>
      <c r="LT78" s="119">
        <f>データ!DH7</f>
        <v>316.8</v>
      </c>
      <c r="LU78" s="120"/>
      <c r="LV78" s="120"/>
      <c r="LW78" s="120"/>
      <c r="LX78" s="120"/>
      <c r="LY78" s="120"/>
      <c r="LZ78" s="120"/>
      <c r="MA78" s="120"/>
      <c r="MB78" s="120"/>
      <c r="MC78" s="120"/>
      <c r="MD78" s="120"/>
      <c r="ME78" s="120"/>
      <c r="MF78" s="120"/>
      <c r="MG78" s="120"/>
      <c r="MH78" s="121"/>
      <c r="MI78" s="119">
        <f>データ!DI7</f>
        <v>113.9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7uvJ8wUNyBo3pguUcgC18Zy1vZdAKvbM/3D/lA/cXIiY9WyArr1K2ENld2irLaayFMo9WMFU5p6LfKUc68Zuw==" saltValue="RI8EJ+lrldOEFpy+0uBre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111</v>
      </c>
      <c r="AN5" s="59" t="s">
        <v>112</v>
      </c>
      <c r="AO5" s="59" t="s">
        <v>103</v>
      </c>
      <c r="AP5" s="59" t="s">
        <v>104</v>
      </c>
      <c r="AQ5" s="59" t="s">
        <v>105</v>
      </c>
      <c r="AR5" s="59" t="s">
        <v>106</v>
      </c>
      <c r="AS5" s="59" t="s">
        <v>107</v>
      </c>
      <c r="AT5" s="59" t="s">
        <v>108</v>
      </c>
      <c r="AU5" s="59" t="s">
        <v>98</v>
      </c>
      <c r="AV5" s="59" t="s">
        <v>109</v>
      </c>
      <c r="AW5" s="59" t="s">
        <v>100</v>
      </c>
      <c r="AX5" s="59" t="s">
        <v>113</v>
      </c>
      <c r="AY5" s="59" t="s">
        <v>114</v>
      </c>
      <c r="AZ5" s="59" t="s">
        <v>103</v>
      </c>
      <c r="BA5" s="59" t="s">
        <v>104</v>
      </c>
      <c r="BB5" s="59" t="s">
        <v>105</v>
      </c>
      <c r="BC5" s="59" t="s">
        <v>106</v>
      </c>
      <c r="BD5" s="59" t="s">
        <v>107</v>
      </c>
      <c r="BE5" s="59" t="s">
        <v>108</v>
      </c>
      <c r="BF5" s="59" t="s">
        <v>115</v>
      </c>
      <c r="BG5" s="59" t="s">
        <v>109</v>
      </c>
      <c r="BH5" s="59" t="s">
        <v>100</v>
      </c>
      <c r="BI5" s="59" t="s">
        <v>111</v>
      </c>
      <c r="BJ5" s="59" t="s">
        <v>112</v>
      </c>
      <c r="BK5" s="59" t="s">
        <v>103</v>
      </c>
      <c r="BL5" s="59" t="s">
        <v>104</v>
      </c>
      <c r="BM5" s="59" t="s">
        <v>105</v>
      </c>
      <c r="BN5" s="59" t="s">
        <v>106</v>
      </c>
      <c r="BO5" s="59" t="s">
        <v>107</v>
      </c>
      <c r="BP5" s="59" t="s">
        <v>108</v>
      </c>
      <c r="BQ5" s="59" t="s">
        <v>116</v>
      </c>
      <c r="BR5" s="59" t="s">
        <v>99</v>
      </c>
      <c r="BS5" s="59" t="s">
        <v>110</v>
      </c>
      <c r="BT5" s="59" t="s">
        <v>101</v>
      </c>
      <c r="BU5" s="59" t="s">
        <v>114</v>
      </c>
      <c r="BV5" s="59" t="s">
        <v>103</v>
      </c>
      <c r="BW5" s="59" t="s">
        <v>104</v>
      </c>
      <c r="BX5" s="59" t="s">
        <v>105</v>
      </c>
      <c r="BY5" s="59" t="s">
        <v>106</v>
      </c>
      <c r="BZ5" s="59" t="s">
        <v>107</v>
      </c>
      <c r="CA5" s="59" t="s">
        <v>108</v>
      </c>
      <c r="CB5" s="59" t="s">
        <v>115</v>
      </c>
      <c r="CC5" s="59" t="s">
        <v>117</v>
      </c>
      <c r="CD5" s="59" t="s">
        <v>110</v>
      </c>
      <c r="CE5" s="59" t="s">
        <v>111</v>
      </c>
      <c r="CF5" s="59" t="s">
        <v>112</v>
      </c>
      <c r="CG5" s="59" t="s">
        <v>103</v>
      </c>
      <c r="CH5" s="59" t="s">
        <v>104</v>
      </c>
      <c r="CI5" s="59" t="s">
        <v>105</v>
      </c>
      <c r="CJ5" s="59" t="s">
        <v>106</v>
      </c>
      <c r="CK5" s="59" t="s">
        <v>107</v>
      </c>
      <c r="CL5" s="59" t="s">
        <v>108</v>
      </c>
      <c r="CM5" s="151"/>
      <c r="CN5" s="151"/>
      <c r="CO5" s="59" t="s">
        <v>118</v>
      </c>
      <c r="CP5" s="59" t="s">
        <v>109</v>
      </c>
      <c r="CQ5" s="59" t="s">
        <v>110</v>
      </c>
      <c r="CR5" s="59" t="s">
        <v>101</v>
      </c>
      <c r="CS5" s="59" t="s">
        <v>112</v>
      </c>
      <c r="CT5" s="59" t="s">
        <v>103</v>
      </c>
      <c r="CU5" s="59" t="s">
        <v>104</v>
      </c>
      <c r="CV5" s="59" t="s">
        <v>105</v>
      </c>
      <c r="CW5" s="59" t="s">
        <v>106</v>
      </c>
      <c r="CX5" s="59" t="s">
        <v>107</v>
      </c>
      <c r="CY5" s="59" t="s">
        <v>108</v>
      </c>
      <c r="CZ5" s="59" t="s">
        <v>115</v>
      </c>
      <c r="DA5" s="59" t="s">
        <v>109</v>
      </c>
      <c r="DB5" s="59" t="s">
        <v>110</v>
      </c>
      <c r="DC5" s="59" t="s">
        <v>101</v>
      </c>
      <c r="DD5" s="59" t="s">
        <v>112</v>
      </c>
      <c r="DE5" s="59" t="s">
        <v>103</v>
      </c>
      <c r="DF5" s="59" t="s">
        <v>104</v>
      </c>
      <c r="DG5" s="59" t="s">
        <v>105</v>
      </c>
      <c r="DH5" s="59" t="s">
        <v>106</v>
      </c>
      <c r="DI5" s="59" t="s">
        <v>107</v>
      </c>
      <c r="DJ5" s="59" t="s">
        <v>44</v>
      </c>
      <c r="DK5" s="59" t="s">
        <v>118</v>
      </c>
      <c r="DL5" s="59" t="s">
        <v>99</v>
      </c>
      <c r="DM5" s="59" t="s">
        <v>110</v>
      </c>
      <c r="DN5" s="59" t="s">
        <v>101</v>
      </c>
      <c r="DO5" s="59" t="s">
        <v>112</v>
      </c>
      <c r="DP5" s="59" t="s">
        <v>103</v>
      </c>
      <c r="DQ5" s="59" t="s">
        <v>104</v>
      </c>
      <c r="DR5" s="59" t="s">
        <v>105</v>
      </c>
      <c r="DS5" s="59" t="s">
        <v>106</v>
      </c>
      <c r="DT5" s="59" t="s">
        <v>107</v>
      </c>
      <c r="DU5" s="59" t="s">
        <v>108</v>
      </c>
    </row>
    <row r="6" spans="1:125" s="66" customFormat="1" x14ac:dyDescent="0.15">
      <c r="A6" s="49" t="s">
        <v>119</v>
      </c>
      <c r="B6" s="60">
        <f>B8</f>
        <v>2017</v>
      </c>
      <c r="C6" s="60">
        <f t="shared" ref="C6:X6" si="1">C8</f>
        <v>20001</v>
      </c>
      <c r="D6" s="60">
        <f t="shared" si="1"/>
        <v>47</v>
      </c>
      <c r="E6" s="60">
        <f t="shared" si="1"/>
        <v>14</v>
      </c>
      <c r="F6" s="60">
        <f t="shared" si="1"/>
        <v>0</v>
      </c>
      <c r="G6" s="60">
        <f t="shared" si="1"/>
        <v>2</v>
      </c>
      <c r="H6" s="60" t="str">
        <f>SUBSTITUTE(H8,"　","")</f>
        <v>青森県</v>
      </c>
      <c r="I6" s="60" t="str">
        <f t="shared" si="1"/>
        <v>県営駐車場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34</v>
      </c>
      <c r="S6" s="62" t="str">
        <f t="shared" si="1"/>
        <v>公共施設</v>
      </c>
      <c r="T6" s="62" t="str">
        <f t="shared" si="1"/>
        <v>無</v>
      </c>
      <c r="U6" s="63">
        <f t="shared" si="1"/>
        <v>5974</v>
      </c>
      <c r="V6" s="63">
        <f t="shared" si="1"/>
        <v>510</v>
      </c>
      <c r="W6" s="63">
        <f t="shared" si="1"/>
        <v>210</v>
      </c>
      <c r="X6" s="62" t="str">
        <f t="shared" si="1"/>
        <v>代行制</v>
      </c>
      <c r="Y6" s="64">
        <f>IF(Y8="-",NA(),Y8)</f>
        <v>237</v>
      </c>
      <c r="Z6" s="64">
        <f t="shared" ref="Z6:AH6" si="2">IF(Z8="-",NA(),Z8)</f>
        <v>253</v>
      </c>
      <c r="AA6" s="64">
        <f t="shared" si="2"/>
        <v>234</v>
      </c>
      <c r="AB6" s="64">
        <f t="shared" si="2"/>
        <v>271</v>
      </c>
      <c r="AC6" s="64">
        <f t="shared" si="2"/>
        <v>249.9</v>
      </c>
      <c r="AD6" s="64">
        <f t="shared" si="2"/>
        <v>162.5</v>
      </c>
      <c r="AE6" s="64">
        <f t="shared" si="2"/>
        <v>149.69999999999999</v>
      </c>
      <c r="AF6" s="64">
        <f t="shared" si="2"/>
        <v>176.4</v>
      </c>
      <c r="AG6" s="64">
        <f t="shared" si="2"/>
        <v>172.5</v>
      </c>
      <c r="AH6" s="64">
        <f t="shared" si="2"/>
        <v>198.5</v>
      </c>
      <c r="AI6" s="61" t="str">
        <f>IF(AI8="-","",IF(AI8="-","【-】","【"&amp;SUBSTITUTE(TEXT(AI8,"#,##0.0"),"-","△")&amp;"】"))</f>
        <v>【319.1】</v>
      </c>
      <c r="AJ6" s="64">
        <f>IF(AJ8="-",NA(),AJ8)</f>
        <v>0</v>
      </c>
      <c r="AK6" s="64">
        <f t="shared" ref="AK6:AS6" si="3">IF(AK8="-",NA(),AK8)</f>
        <v>0</v>
      </c>
      <c r="AL6" s="64">
        <f t="shared" si="3"/>
        <v>0</v>
      </c>
      <c r="AM6" s="64">
        <f t="shared" si="3"/>
        <v>0</v>
      </c>
      <c r="AN6" s="64">
        <f t="shared" si="3"/>
        <v>0</v>
      </c>
      <c r="AO6" s="64">
        <f t="shared" si="3"/>
        <v>5.9</v>
      </c>
      <c r="AP6" s="64">
        <f t="shared" si="3"/>
        <v>5</v>
      </c>
      <c r="AQ6" s="64">
        <f t="shared" si="3"/>
        <v>6.1</v>
      </c>
      <c r="AR6" s="64">
        <f t="shared" si="3"/>
        <v>5.6</v>
      </c>
      <c r="AS6" s="64">
        <f t="shared" si="3"/>
        <v>3.8</v>
      </c>
      <c r="AT6" s="61" t="str">
        <f>IF(AT8="-","",IF(AT8="-","【-】","【"&amp;SUBSTITUTE(TEXT(AT8,"#,##0.0"),"-","△")&amp;"】"))</f>
        <v>【5.6】</v>
      </c>
      <c r="AU6" s="65">
        <f>IF(AU8="-",NA(),AU8)</f>
        <v>0</v>
      </c>
      <c r="AV6" s="65">
        <f t="shared" ref="AV6:BD6" si="4">IF(AV8="-",NA(),AV8)</f>
        <v>0</v>
      </c>
      <c r="AW6" s="65">
        <f t="shared" si="4"/>
        <v>0</v>
      </c>
      <c r="AX6" s="65">
        <f t="shared" si="4"/>
        <v>0</v>
      </c>
      <c r="AY6" s="65">
        <f t="shared" si="4"/>
        <v>0</v>
      </c>
      <c r="AZ6" s="65">
        <f t="shared" si="4"/>
        <v>46</v>
      </c>
      <c r="BA6" s="65">
        <f t="shared" si="4"/>
        <v>30</v>
      </c>
      <c r="BB6" s="65">
        <f t="shared" si="4"/>
        <v>26</v>
      </c>
      <c r="BC6" s="65">
        <f t="shared" si="4"/>
        <v>26</v>
      </c>
      <c r="BD6" s="65">
        <f t="shared" si="4"/>
        <v>14</v>
      </c>
      <c r="BE6" s="63" t="str">
        <f>IF(BE8="-","",IF(BE8="-","【-】","【"&amp;SUBSTITUTE(TEXT(BE8,"#,##0"),"-","△")&amp;"】"))</f>
        <v>【37】</v>
      </c>
      <c r="BF6" s="64">
        <f>IF(BF8="-",NA(),BF8)</f>
        <v>61</v>
      </c>
      <c r="BG6" s="64">
        <f t="shared" ref="BG6:BO6" si="5">IF(BG8="-",NA(),BG8)</f>
        <v>62</v>
      </c>
      <c r="BH6" s="64">
        <f t="shared" si="5"/>
        <v>61</v>
      </c>
      <c r="BI6" s="64">
        <f t="shared" si="5"/>
        <v>66</v>
      </c>
      <c r="BJ6" s="64">
        <f t="shared" si="5"/>
        <v>63.6</v>
      </c>
      <c r="BK6" s="64">
        <f t="shared" si="5"/>
        <v>36</v>
      </c>
      <c r="BL6" s="64">
        <f t="shared" si="5"/>
        <v>29.9</v>
      </c>
      <c r="BM6" s="64">
        <f t="shared" si="5"/>
        <v>36.1</v>
      </c>
      <c r="BN6" s="64">
        <f t="shared" si="5"/>
        <v>33.9</v>
      </c>
      <c r="BO6" s="64">
        <f t="shared" si="5"/>
        <v>26.5</v>
      </c>
      <c r="BP6" s="61" t="str">
        <f>IF(BP8="-","",IF(BP8="-","【-】","【"&amp;SUBSTITUTE(TEXT(BP8,"#,##0.0"),"-","△")&amp;"】"))</f>
        <v>【26.4】</v>
      </c>
      <c r="BQ6" s="65">
        <f>IF(BQ8="-",NA(),BQ8)</f>
        <v>63124</v>
      </c>
      <c r="BR6" s="65">
        <f t="shared" ref="BR6:BZ6" si="6">IF(BR8="-",NA(),BR8)</f>
        <v>67762</v>
      </c>
      <c r="BS6" s="65">
        <f t="shared" si="6"/>
        <v>64922</v>
      </c>
      <c r="BT6" s="65">
        <f t="shared" si="6"/>
        <v>72755</v>
      </c>
      <c r="BU6" s="65">
        <f t="shared" si="6"/>
        <v>70333</v>
      </c>
      <c r="BV6" s="65">
        <f t="shared" si="6"/>
        <v>23102</v>
      </c>
      <c r="BW6" s="65">
        <f t="shared" si="6"/>
        <v>18295</v>
      </c>
      <c r="BX6" s="65">
        <f t="shared" si="6"/>
        <v>22959</v>
      </c>
      <c r="BY6" s="65">
        <f t="shared" si="6"/>
        <v>22148</v>
      </c>
      <c r="BZ6" s="65">
        <f t="shared" si="6"/>
        <v>24086</v>
      </c>
      <c r="CA6" s="63" t="str">
        <f>IF(CA8="-","",IF(CA8="-","【-】","【"&amp;SUBSTITUTE(TEXT(CA8,"#,##0"),"-","△")&amp;"】"))</f>
        <v>【15,069】</v>
      </c>
      <c r="CB6" s="64"/>
      <c r="CC6" s="64"/>
      <c r="CD6" s="64"/>
      <c r="CE6" s="64"/>
      <c r="CF6" s="64"/>
      <c r="CG6" s="64"/>
      <c r="CH6" s="64"/>
      <c r="CI6" s="64"/>
      <c r="CJ6" s="64"/>
      <c r="CK6" s="64"/>
      <c r="CL6" s="61" t="s">
        <v>120</v>
      </c>
      <c r="CM6" s="63">
        <f t="shared" ref="CM6:CN6" si="7">CM8</f>
        <v>188206</v>
      </c>
      <c r="CN6" s="63" t="str">
        <f t="shared" si="7"/>
        <v>-</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1637.3</v>
      </c>
      <c r="DF6" s="64">
        <f t="shared" si="8"/>
        <v>1098.3</v>
      </c>
      <c r="DG6" s="64">
        <f t="shared" si="8"/>
        <v>655.5</v>
      </c>
      <c r="DH6" s="64">
        <f t="shared" si="8"/>
        <v>316.8</v>
      </c>
      <c r="DI6" s="64">
        <f t="shared" si="8"/>
        <v>113.9</v>
      </c>
      <c r="DJ6" s="61" t="str">
        <f>IF(DJ8="-","",IF(DJ8="-","【-】","【"&amp;SUBSTITUTE(TEXT(DJ8,"#,##0.0"),"-","△")&amp;"】"))</f>
        <v>【120.3】</v>
      </c>
      <c r="DK6" s="64">
        <f>IF(DK8="-",NA(),DK8)</f>
        <v>48.2</v>
      </c>
      <c r="DL6" s="64">
        <f t="shared" ref="DL6:DT6" si="9">IF(DL8="-",NA(),DL8)</f>
        <v>47.1</v>
      </c>
      <c r="DM6" s="64">
        <f t="shared" si="9"/>
        <v>46.3</v>
      </c>
      <c r="DN6" s="64">
        <f t="shared" si="9"/>
        <v>46.9</v>
      </c>
      <c r="DO6" s="64">
        <f t="shared" si="9"/>
        <v>46.9</v>
      </c>
      <c r="DP6" s="64">
        <f t="shared" si="9"/>
        <v>153.69999999999999</v>
      </c>
      <c r="DQ6" s="64">
        <f t="shared" si="9"/>
        <v>149.69999999999999</v>
      </c>
      <c r="DR6" s="64">
        <f t="shared" si="9"/>
        <v>152.30000000000001</v>
      </c>
      <c r="DS6" s="64">
        <f t="shared" si="9"/>
        <v>148.5</v>
      </c>
      <c r="DT6" s="64">
        <f t="shared" si="9"/>
        <v>159.30000000000001</v>
      </c>
      <c r="DU6" s="61" t="str">
        <f>IF(DU8="-","",IF(DU8="-","【-】","【"&amp;SUBSTITUTE(TEXT(DU8,"#,##0.0"),"-","△")&amp;"】"))</f>
        <v>【198.4】</v>
      </c>
    </row>
    <row r="7" spans="1:125" s="66" customFormat="1" x14ac:dyDescent="0.15">
      <c r="A7" s="49" t="s">
        <v>122</v>
      </c>
      <c r="B7" s="60">
        <f t="shared" ref="B7:X7" si="10">B8</f>
        <v>2017</v>
      </c>
      <c r="C7" s="60">
        <f t="shared" si="10"/>
        <v>20001</v>
      </c>
      <c r="D7" s="60">
        <f t="shared" si="10"/>
        <v>47</v>
      </c>
      <c r="E7" s="60">
        <f t="shared" si="10"/>
        <v>14</v>
      </c>
      <c r="F7" s="60">
        <f t="shared" si="10"/>
        <v>0</v>
      </c>
      <c r="G7" s="60">
        <f t="shared" si="10"/>
        <v>2</v>
      </c>
      <c r="H7" s="60" t="str">
        <f t="shared" si="10"/>
        <v>青森県</v>
      </c>
      <c r="I7" s="60" t="str">
        <f t="shared" si="10"/>
        <v>県営駐車場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34</v>
      </c>
      <c r="S7" s="62" t="str">
        <f t="shared" si="10"/>
        <v>公共施設</v>
      </c>
      <c r="T7" s="62" t="str">
        <f t="shared" si="10"/>
        <v>無</v>
      </c>
      <c r="U7" s="63">
        <f t="shared" si="10"/>
        <v>5974</v>
      </c>
      <c r="V7" s="63">
        <f t="shared" si="10"/>
        <v>510</v>
      </c>
      <c r="W7" s="63">
        <f t="shared" si="10"/>
        <v>210</v>
      </c>
      <c r="X7" s="62" t="str">
        <f t="shared" si="10"/>
        <v>代行制</v>
      </c>
      <c r="Y7" s="64">
        <f>Y8</f>
        <v>237</v>
      </c>
      <c r="Z7" s="64">
        <f t="shared" ref="Z7:AH7" si="11">Z8</f>
        <v>253</v>
      </c>
      <c r="AA7" s="64">
        <f t="shared" si="11"/>
        <v>234</v>
      </c>
      <c r="AB7" s="64">
        <f t="shared" si="11"/>
        <v>271</v>
      </c>
      <c r="AC7" s="64">
        <f t="shared" si="11"/>
        <v>249.9</v>
      </c>
      <c r="AD7" s="64">
        <f t="shared" si="11"/>
        <v>162.5</v>
      </c>
      <c r="AE7" s="64">
        <f t="shared" si="11"/>
        <v>149.69999999999999</v>
      </c>
      <c r="AF7" s="64">
        <f t="shared" si="11"/>
        <v>176.4</v>
      </c>
      <c r="AG7" s="64">
        <f t="shared" si="11"/>
        <v>172.5</v>
      </c>
      <c r="AH7" s="64">
        <f t="shared" si="11"/>
        <v>198.5</v>
      </c>
      <c r="AI7" s="61"/>
      <c r="AJ7" s="64">
        <f>AJ8</f>
        <v>0</v>
      </c>
      <c r="AK7" s="64">
        <f t="shared" ref="AK7:AS7" si="12">AK8</f>
        <v>0</v>
      </c>
      <c r="AL7" s="64">
        <f t="shared" si="12"/>
        <v>0</v>
      </c>
      <c r="AM7" s="64">
        <f t="shared" si="12"/>
        <v>0</v>
      </c>
      <c r="AN7" s="64">
        <f t="shared" si="12"/>
        <v>0</v>
      </c>
      <c r="AO7" s="64">
        <f t="shared" si="12"/>
        <v>5.9</v>
      </c>
      <c r="AP7" s="64">
        <f t="shared" si="12"/>
        <v>5</v>
      </c>
      <c r="AQ7" s="64">
        <f t="shared" si="12"/>
        <v>6.1</v>
      </c>
      <c r="AR7" s="64">
        <f t="shared" si="12"/>
        <v>5.6</v>
      </c>
      <c r="AS7" s="64">
        <f t="shared" si="12"/>
        <v>3.8</v>
      </c>
      <c r="AT7" s="61"/>
      <c r="AU7" s="65">
        <f>AU8</f>
        <v>0</v>
      </c>
      <c r="AV7" s="65">
        <f t="shared" ref="AV7:BD7" si="13">AV8</f>
        <v>0</v>
      </c>
      <c r="AW7" s="65">
        <f t="shared" si="13"/>
        <v>0</v>
      </c>
      <c r="AX7" s="65">
        <f t="shared" si="13"/>
        <v>0</v>
      </c>
      <c r="AY7" s="65">
        <f t="shared" si="13"/>
        <v>0</v>
      </c>
      <c r="AZ7" s="65">
        <f t="shared" si="13"/>
        <v>46</v>
      </c>
      <c r="BA7" s="65">
        <f t="shared" si="13"/>
        <v>30</v>
      </c>
      <c r="BB7" s="65">
        <f t="shared" si="13"/>
        <v>26</v>
      </c>
      <c r="BC7" s="65">
        <f t="shared" si="13"/>
        <v>26</v>
      </c>
      <c r="BD7" s="65">
        <f t="shared" si="13"/>
        <v>14</v>
      </c>
      <c r="BE7" s="63"/>
      <c r="BF7" s="64">
        <f>BF8</f>
        <v>61</v>
      </c>
      <c r="BG7" s="64">
        <f t="shared" ref="BG7:BO7" si="14">BG8</f>
        <v>62</v>
      </c>
      <c r="BH7" s="64">
        <f t="shared" si="14"/>
        <v>61</v>
      </c>
      <c r="BI7" s="64">
        <f t="shared" si="14"/>
        <v>66</v>
      </c>
      <c r="BJ7" s="64">
        <f t="shared" si="14"/>
        <v>63.6</v>
      </c>
      <c r="BK7" s="64">
        <f t="shared" si="14"/>
        <v>36</v>
      </c>
      <c r="BL7" s="64">
        <f t="shared" si="14"/>
        <v>29.9</v>
      </c>
      <c r="BM7" s="64">
        <f t="shared" si="14"/>
        <v>36.1</v>
      </c>
      <c r="BN7" s="64">
        <f t="shared" si="14"/>
        <v>33.9</v>
      </c>
      <c r="BO7" s="64">
        <f t="shared" si="14"/>
        <v>26.5</v>
      </c>
      <c r="BP7" s="61"/>
      <c r="BQ7" s="65">
        <f>BQ8</f>
        <v>63124</v>
      </c>
      <c r="BR7" s="65">
        <f t="shared" ref="BR7:BZ7" si="15">BR8</f>
        <v>67762</v>
      </c>
      <c r="BS7" s="65">
        <f t="shared" si="15"/>
        <v>64922</v>
      </c>
      <c r="BT7" s="65">
        <f t="shared" si="15"/>
        <v>72755</v>
      </c>
      <c r="BU7" s="65">
        <f t="shared" si="15"/>
        <v>70333</v>
      </c>
      <c r="BV7" s="65">
        <f t="shared" si="15"/>
        <v>23102</v>
      </c>
      <c r="BW7" s="65">
        <f t="shared" si="15"/>
        <v>18295</v>
      </c>
      <c r="BX7" s="65">
        <f t="shared" si="15"/>
        <v>22959</v>
      </c>
      <c r="BY7" s="65">
        <f t="shared" si="15"/>
        <v>22148</v>
      </c>
      <c r="BZ7" s="65">
        <f t="shared" si="15"/>
        <v>24086</v>
      </c>
      <c r="CA7" s="63"/>
      <c r="CB7" s="64" t="s">
        <v>123</v>
      </c>
      <c r="CC7" s="64" t="s">
        <v>123</v>
      </c>
      <c r="CD7" s="64" t="s">
        <v>123</v>
      </c>
      <c r="CE7" s="64" t="s">
        <v>123</v>
      </c>
      <c r="CF7" s="64" t="s">
        <v>123</v>
      </c>
      <c r="CG7" s="64" t="s">
        <v>123</v>
      </c>
      <c r="CH7" s="64" t="s">
        <v>123</v>
      </c>
      <c r="CI7" s="64" t="s">
        <v>123</v>
      </c>
      <c r="CJ7" s="64" t="s">
        <v>123</v>
      </c>
      <c r="CK7" s="64" t="s">
        <v>120</v>
      </c>
      <c r="CL7" s="61"/>
      <c r="CM7" s="63">
        <f>CM8</f>
        <v>188206</v>
      </c>
      <c r="CN7" s="63" t="str">
        <f>CN8</f>
        <v>-</v>
      </c>
      <c r="CO7" s="64" t="s">
        <v>123</v>
      </c>
      <c r="CP7" s="64" t="s">
        <v>123</v>
      </c>
      <c r="CQ7" s="64" t="s">
        <v>123</v>
      </c>
      <c r="CR7" s="64" t="s">
        <v>123</v>
      </c>
      <c r="CS7" s="64" t="s">
        <v>123</v>
      </c>
      <c r="CT7" s="64" t="s">
        <v>123</v>
      </c>
      <c r="CU7" s="64" t="s">
        <v>123</v>
      </c>
      <c r="CV7" s="64" t="s">
        <v>123</v>
      </c>
      <c r="CW7" s="64" t="s">
        <v>123</v>
      </c>
      <c r="CX7" s="64" t="s">
        <v>124</v>
      </c>
      <c r="CY7" s="61"/>
      <c r="CZ7" s="64">
        <f>CZ8</f>
        <v>0</v>
      </c>
      <c r="DA7" s="64">
        <f t="shared" ref="DA7:DI7" si="16">DA8</f>
        <v>0</v>
      </c>
      <c r="DB7" s="64">
        <f t="shared" si="16"/>
        <v>0</v>
      </c>
      <c r="DC7" s="64">
        <f t="shared" si="16"/>
        <v>0</v>
      </c>
      <c r="DD7" s="64">
        <f t="shared" si="16"/>
        <v>0</v>
      </c>
      <c r="DE7" s="64">
        <f t="shared" si="16"/>
        <v>1637.3</v>
      </c>
      <c r="DF7" s="64">
        <f t="shared" si="16"/>
        <v>1098.3</v>
      </c>
      <c r="DG7" s="64">
        <f t="shared" si="16"/>
        <v>655.5</v>
      </c>
      <c r="DH7" s="64">
        <f t="shared" si="16"/>
        <v>316.8</v>
      </c>
      <c r="DI7" s="64">
        <f t="shared" si="16"/>
        <v>113.9</v>
      </c>
      <c r="DJ7" s="61"/>
      <c r="DK7" s="64">
        <f>DK8</f>
        <v>48.2</v>
      </c>
      <c r="DL7" s="64">
        <f t="shared" ref="DL7:DT7" si="17">DL8</f>
        <v>47.1</v>
      </c>
      <c r="DM7" s="64">
        <f t="shared" si="17"/>
        <v>46.3</v>
      </c>
      <c r="DN7" s="64">
        <f t="shared" si="17"/>
        <v>46.9</v>
      </c>
      <c r="DO7" s="64">
        <f t="shared" si="17"/>
        <v>46.9</v>
      </c>
      <c r="DP7" s="64">
        <f t="shared" si="17"/>
        <v>153.69999999999999</v>
      </c>
      <c r="DQ7" s="64">
        <f t="shared" si="17"/>
        <v>149.69999999999999</v>
      </c>
      <c r="DR7" s="64">
        <f t="shared" si="17"/>
        <v>152.30000000000001</v>
      </c>
      <c r="DS7" s="64">
        <f t="shared" si="17"/>
        <v>148.5</v>
      </c>
      <c r="DT7" s="64">
        <f t="shared" si="17"/>
        <v>159.30000000000001</v>
      </c>
      <c r="DU7" s="61"/>
    </row>
    <row r="8" spans="1:125" s="66" customFormat="1" x14ac:dyDescent="0.15">
      <c r="A8" s="49"/>
      <c r="B8" s="67">
        <v>2017</v>
      </c>
      <c r="C8" s="67">
        <v>20001</v>
      </c>
      <c r="D8" s="67">
        <v>47</v>
      </c>
      <c r="E8" s="67">
        <v>14</v>
      </c>
      <c r="F8" s="67">
        <v>0</v>
      </c>
      <c r="G8" s="67">
        <v>2</v>
      </c>
      <c r="H8" s="67" t="s">
        <v>125</v>
      </c>
      <c r="I8" s="67" t="s">
        <v>126</v>
      </c>
      <c r="J8" s="67" t="s">
        <v>127</v>
      </c>
      <c r="K8" s="67" t="s">
        <v>128</v>
      </c>
      <c r="L8" s="67" t="s">
        <v>129</v>
      </c>
      <c r="M8" s="67" t="s">
        <v>130</v>
      </c>
      <c r="N8" s="67" t="s">
        <v>131</v>
      </c>
      <c r="O8" s="68" t="s">
        <v>132</v>
      </c>
      <c r="P8" s="69" t="s">
        <v>133</v>
      </c>
      <c r="Q8" s="69" t="s">
        <v>134</v>
      </c>
      <c r="R8" s="70">
        <v>34</v>
      </c>
      <c r="S8" s="69" t="s">
        <v>135</v>
      </c>
      <c r="T8" s="69" t="s">
        <v>136</v>
      </c>
      <c r="U8" s="70">
        <v>5974</v>
      </c>
      <c r="V8" s="70">
        <v>510</v>
      </c>
      <c r="W8" s="70">
        <v>210</v>
      </c>
      <c r="X8" s="69" t="s">
        <v>137</v>
      </c>
      <c r="Y8" s="71">
        <v>237</v>
      </c>
      <c r="Z8" s="71">
        <v>253</v>
      </c>
      <c r="AA8" s="71">
        <v>234</v>
      </c>
      <c r="AB8" s="71">
        <v>271</v>
      </c>
      <c r="AC8" s="71">
        <v>249.9</v>
      </c>
      <c r="AD8" s="71">
        <v>162.5</v>
      </c>
      <c r="AE8" s="71">
        <v>149.69999999999999</v>
      </c>
      <c r="AF8" s="71">
        <v>176.4</v>
      </c>
      <c r="AG8" s="71">
        <v>172.5</v>
      </c>
      <c r="AH8" s="71">
        <v>198.5</v>
      </c>
      <c r="AI8" s="68">
        <v>319.10000000000002</v>
      </c>
      <c r="AJ8" s="71">
        <v>0</v>
      </c>
      <c r="AK8" s="71">
        <v>0</v>
      </c>
      <c r="AL8" s="71">
        <v>0</v>
      </c>
      <c r="AM8" s="71">
        <v>0</v>
      </c>
      <c r="AN8" s="71">
        <v>0</v>
      </c>
      <c r="AO8" s="71">
        <v>5.9</v>
      </c>
      <c r="AP8" s="71">
        <v>5</v>
      </c>
      <c r="AQ8" s="71">
        <v>6.1</v>
      </c>
      <c r="AR8" s="71">
        <v>5.6</v>
      </c>
      <c r="AS8" s="71">
        <v>3.8</v>
      </c>
      <c r="AT8" s="68">
        <v>5.6</v>
      </c>
      <c r="AU8" s="72">
        <v>0</v>
      </c>
      <c r="AV8" s="72">
        <v>0</v>
      </c>
      <c r="AW8" s="72">
        <v>0</v>
      </c>
      <c r="AX8" s="72">
        <v>0</v>
      </c>
      <c r="AY8" s="72">
        <v>0</v>
      </c>
      <c r="AZ8" s="72">
        <v>46</v>
      </c>
      <c r="BA8" s="72">
        <v>30</v>
      </c>
      <c r="BB8" s="72">
        <v>26</v>
      </c>
      <c r="BC8" s="72">
        <v>26</v>
      </c>
      <c r="BD8" s="72">
        <v>14</v>
      </c>
      <c r="BE8" s="72">
        <v>37</v>
      </c>
      <c r="BF8" s="71">
        <v>61</v>
      </c>
      <c r="BG8" s="71">
        <v>62</v>
      </c>
      <c r="BH8" s="71">
        <v>61</v>
      </c>
      <c r="BI8" s="71">
        <v>66</v>
      </c>
      <c r="BJ8" s="71">
        <v>63.6</v>
      </c>
      <c r="BK8" s="71">
        <v>36</v>
      </c>
      <c r="BL8" s="71">
        <v>29.9</v>
      </c>
      <c r="BM8" s="71">
        <v>36.1</v>
      </c>
      <c r="BN8" s="71">
        <v>33.9</v>
      </c>
      <c r="BO8" s="71">
        <v>26.5</v>
      </c>
      <c r="BP8" s="68">
        <v>26.4</v>
      </c>
      <c r="BQ8" s="72">
        <v>63124</v>
      </c>
      <c r="BR8" s="72">
        <v>67762</v>
      </c>
      <c r="BS8" s="72">
        <v>64922</v>
      </c>
      <c r="BT8" s="73">
        <v>72755</v>
      </c>
      <c r="BU8" s="73">
        <v>70333</v>
      </c>
      <c r="BV8" s="72">
        <v>23102</v>
      </c>
      <c r="BW8" s="72">
        <v>18295</v>
      </c>
      <c r="BX8" s="72">
        <v>22959</v>
      </c>
      <c r="BY8" s="72">
        <v>22148</v>
      </c>
      <c r="BZ8" s="72">
        <v>24086</v>
      </c>
      <c r="CA8" s="70">
        <v>15069</v>
      </c>
      <c r="CB8" s="71" t="s">
        <v>129</v>
      </c>
      <c r="CC8" s="71" t="s">
        <v>129</v>
      </c>
      <c r="CD8" s="71" t="s">
        <v>129</v>
      </c>
      <c r="CE8" s="71" t="s">
        <v>129</v>
      </c>
      <c r="CF8" s="71" t="s">
        <v>129</v>
      </c>
      <c r="CG8" s="71" t="s">
        <v>129</v>
      </c>
      <c r="CH8" s="71" t="s">
        <v>129</v>
      </c>
      <c r="CI8" s="71" t="s">
        <v>129</v>
      </c>
      <c r="CJ8" s="71" t="s">
        <v>129</v>
      </c>
      <c r="CK8" s="71" t="s">
        <v>129</v>
      </c>
      <c r="CL8" s="68" t="s">
        <v>129</v>
      </c>
      <c r="CM8" s="70">
        <v>188206</v>
      </c>
      <c r="CN8" s="70" t="s">
        <v>129</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1637.3</v>
      </c>
      <c r="DF8" s="71">
        <v>1098.3</v>
      </c>
      <c r="DG8" s="71">
        <v>655.5</v>
      </c>
      <c r="DH8" s="71">
        <v>316.8</v>
      </c>
      <c r="DI8" s="71">
        <v>113.9</v>
      </c>
      <c r="DJ8" s="68">
        <v>120.3</v>
      </c>
      <c r="DK8" s="71">
        <v>48.2</v>
      </c>
      <c r="DL8" s="71">
        <v>47.1</v>
      </c>
      <c r="DM8" s="71">
        <v>46.3</v>
      </c>
      <c r="DN8" s="71">
        <v>46.9</v>
      </c>
      <c r="DO8" s="71">
        <v>46.9</v>
      </c>
      <c r="DP8" s="71">
        <v>153.69999999999999</v>
      </c>
      <c r="DQ8" s="71">
        <v>149.69999999999999</v>
      </c>
      <c r="DR8" s="71">
        <v>152.30000000000001</v>
      </c>
      <c r="DS8" s="71">
        <v>148.5</v>
      </c>
      <c r="DT8" s="71">
        <v>159.30000000000001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2019-01-17T07:28:35Z</cp:lastPrinted>
  <dcterms:created xsi:type="dcterms:W3CDTF">2018-12-07T10:27:12Z</dcterms:created>
  <dcterms:modified xsi:type="dcterms:W3CDTF">2019-01-30T01:39:48Z</dcterms:modified>
  <cp:category/>
</cp:coreProperties>
</file>