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QxbCgldm4o/gpNdqB2TydfaZfqAHbEeBECH8+AzSjjzMFkyVAK8EKOpP/9LfypYPqm3EyZglNS4No4GfNgoow==" workbookSaltValue="xrndkZncxQCJ+swDhjXIs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W10" i="4"/>
  <c r="P10" i="4"/>
  <c r="I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<sst xmlns="http://schemas.openxmlformats.org/spreadsheetml/2006/main" count="245" uniqueCount="126">
  <si>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</si>
  <si>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</si>
  <si>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</si>
  <si>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</si>
  <si>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</si>
  <si>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</si>
  <si>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</si>
  <si>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</si>
  <si>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</si>
  <si>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</si>
  <si>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</si>
  <si>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</si>
  <si>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</si>
  <si>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</si>
  <si>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</si>
  <si>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</si>
  <si>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</si>
  <si>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</si>
  <si>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</si>
  <si>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</si>
  <si>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</si>
  <si>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</si>
  <si>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</si>
  <si>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</si>
  <si>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</si>
  <si>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</si>
  <si>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</si>
  <si>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</si>
  <si>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</si>
  <si>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</si>
  <si>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</si>
  <si>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</si>
  <si>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</si>
  <si>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</si>
  <si>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</si>
  <si>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</si>
  <si>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</si>
  <si>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</si>
  <si>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</si>
  <si>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</si>
  <si>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</si>
  <si>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</si>
  <si>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</si>
  <si>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</si>
  <si>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</si>
  <si>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</si>
  <si>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</si>
  <si>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</si>
  <si>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</si>
  <si>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</si>
  <si>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</si>
  <si>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</si>
  <si>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</si>
  <si>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</si>
  <si>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</si>
  <si>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</si>
  <si>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</si>
  <si>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</si>
  <si>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</si>
  <si>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</si>
  <si>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</si>
  <si>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</si>
  <si>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</si>
  <si>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</si>
  <si>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</si>
  <si>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</si>
  <si>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</si>
  <si>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</si>
  <si>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</si>
  <si>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</si>
  <si>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</si>
  <si>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</si>
  <si>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</si>
  <si>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</si>
  <si>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</si>
  <si>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</si>
  <si>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</si>
  <si>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</si>
  <si>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</si>
  <si>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</si>
  <si>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</si>
  <si>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</si>
  <si>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</si>
  <si>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</si>
  <si>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</si>
  <si>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</si>
  <si>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</si>
  <si>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</si>
  <si>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</si>
  <si>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</si>
  <si>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</si>
  <si>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</si>
  <si>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</si>
  <si>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</si>
  <si>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</si>
  <si>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</si>
  <si>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</si>
  <si>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</si>
  <si>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</si>
  <si>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</si>
  <si>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</si>
  <si>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</si>
  <si>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</si>
  <si>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</si>
  <si>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</si>
  <si>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</si>
  <si>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</si>
  <si>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</si>
  <si>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</si>
  <si>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</si>
  <si>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</si>
  <si>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</si>
  <si>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</si>
  <si>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</si>
  <si>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</si>
  <si>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</si>
  <si>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</si>
  <si>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</si>
  <si>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</si>
  <si>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</si>
  <si>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</si>
  <si>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</si>
  <si>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</si>
  <si>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○収益的収支比率
　・使用料収入のうち約９割がホテル等の宿泊
　　施設が占めており、こられの収入変動が指
　　標の増減に影響を与えるものの、近年は６
　　０％台でほぼ安定している。
○企業債残高対事業規模比率
　・企業債の償還にともない、減少傾向にある。
○経費回収率・汚水処理原価
　・類似団体平均と比較し大きく乖離している
　　が、本事業は、十和田湖の水質保全を目的
　　として青森県と共同で実施している事業で
　　あり単純な比較はできないものと考えられ
　　る。
　・各指標とも近年は微増減を繰り返している。
○水洗化率
　・対前年比で７．４ポイント上昇しているが、
　　これは、分母の「処理区域内人口」の減少
　　幅が大きかったためである。　
</t>
    <rPh sb="93" eb="96">
      <t>キギョウサイ</t>
    </rPh>
    <rPh sb="96" eb="98">
      <t>ザンダカ</t>
    </rPh>
    <rPh sb="98" eb="99">
      <t>タイ</t>
    </rPh>
    <rPh sb="99" eb="101">
      <t>ジギョウ</t>
    </rPh>
    <rPh sb="101" eb="103">
      <t>キボ</t>
    </rPh>
    <rPh sb="103" eb="105">
      <t>ヒリツ</t>
    </rPh>
    <rPh sb="108" eb="111">
      <t>キギョウサイ</t>
    </rPh>
    <rPh sb="112" eb="114">
      <t>ショウカン</t>
    </rPh>
    <rPh sb="120" eb="122">
      <t>ゲンショウ</t>
    </rPh>
    <rPh sb="122" eb="124">
      <t>ケイコウ</t>
    </rPh>
    <rPh sb="131" eb="133">
      <t>ケイヒ</t>
    </rPh>
    <rPh sb="133" eb="136">
      <t>カイシュウリツ</t>
    </rPh>
    <rPh sb="137" eb="139">
      <t>オスイ</t>
    </rPh>
    <rPh sb="139" eb="141">
      <t>ショリ</t>
    </rPh>
    <rPh sb="141" eb="143">
      <t>ゲンカ</t>
    </rPh>
    <rPh sb="206" eb="208">
      <t>ジギョウ</t>
    </rPh>
    <rPh sb="239" eb="240">
      <t>カク</t>
    </rPh>
    <rPh sb="240" eb="242">
      <t>シヒョウ</t>
    </rPh>
    <rPh sb="244" eb="246">
      <t>キンネン</t>
    </rPh>
    <rPh sb="262" eb="265">
      <t>スイセンカ</t>
    </rPh>
    <rPh sb="265" eb="266">
      <t>リツ</t>
    </rPh>
    <rPh sb="269" eb="270">
      <t>タイ</t>
    </rPh>
    <rPh sb="281" eb="283">
      <t>ジョウショウ</t>
    </rPh>
    <rPh sb="296" eb="298">
      <t>ブンボ</t>
    </rPh>
    <rPh sb="300" eb="302">
      <t>ショリ</t>
    </rPh>
    <rPh sb="302" eb="305">
      <t>クイキナイ</t>
    </rPh>
    <rPh sb="305" eb="307">
      <t>ジンコウ</t>
    </rPh>
    <rPh sb="309" eb="311">
      <t>ゲンショウ</t>
    </rPh>
    <rPh sb="314" eb="315">
      <t>ハバ</t>
    </rPh>
    <rPh sb="316" eb="317">
      <t>オオ</t>
    </rPh>
    <phoneticPr fontId="4"/>
  </si>
  <si>
    <t xml:space="preserve">  ○管渠破損が増加する目安とされる整備から
　　３０年経過する管渠について、今後１０年
　　間で７割以上となるため、改築更新費の増
　　加が懸念されることから、今後は、ストッ
    クマネジメント計画の策定により、投資の
　　最適化を図っていく。
</t>
    <phoneticPr fontId="4"/>
  </si>
  <si>
    <t xml:space="preserve">○県内有数の観光地である十和田湖の水質保全
　のため本事業を継続していく必要があること
　から、「経営戦略」に基づき、ストックマネ
　ジメント計画による施設の改築・更新、公営
　企業会計の適用等により、更なる経営改善に
　取り組んでいく。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</si>
</sst>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8E-4E89-BE26-B66AA5AD2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96288"/>
        <c:axId val="29799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8E-4E89-BE26-B66AA5AD2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996288"/>
        <c:axId val="297998208"/>
      </c:lineChart>
      <c:dateAx>
        <c:axId val="29799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998208"/>
        <c:crosses val="autoZero"/>
        <c:auto val="1"/>
        <c:lblOffset val="100"/>
        <c:baseTimeUnit val="years"/>
      </c:dateAx>
      <c:valAx>
        <c:axId val="29799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99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DC-4F7B-AC1E-0CF853D2C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01856"/>
        <c:axId val="29862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DC-4F7B-AC1E-0CF853D2C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01856"/>
        <c:axId val="298620416"/>
      </c:lineChart>
      <c:dateAx>
        <c:axId val="29860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20416"/>
        <c:crosses val="autoZero"/>
        <c:auto val="1"/>
        <c:lblOffset val="100"/>
        <c:baseTimeUnit val="years"/>
      </c:dateAx>
      <c:valAx>
        <c:axId val="29862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0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93.7</c:v>
                </c:pt>
                <c:pt idx="1">
                  <c:v>92.97</c:v>
                </c:pt>
                <c:pt idx="2">
                  <c:v>91.96</c:v>
                </c:pt>
                <c:pt idx="3">
                  <c:v>88.29</c:v>
                </c:pt>
                <c:pt idx="4">
                  <c:v>95.7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11-4B36-8FF2-8BF61AB31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21280"/>
        <c:axId val="29872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11-4B36-8FF2-8BF61AB31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21280"/>
        <c:axId val="298723200"/>
      </c:lineChart>
      <c:dateAx>
        <c:axId val="29872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723200"/>
        <c:crosses val="autoZero"/>
        <c:auto val="1"/>
        <c:lblOffset val="100"/>
        <c:baseTimeUnit val="years"/>
      </c:dateAx>
      <c:valAx>
        <c:axId val="29872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2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61.11</c:v>
                </c:pt>
                <c:pt idx="1">
                  <c:v>64.12</c:v>
                </c:pt>
                <c:pt idx="2">
                  <c:v>61.78</c:v>
                </c:pt>
                <c:pt idx="3">
                  <c:v>61.75</c:v>
                </c:pt>
                <c:pt idx="4">
                  <c:v>62.05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8B-4618-A093-86F8D19F2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025344"/>
        <c:axId val="29802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8B-4618-A093-86F8D19F2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25344"/>
        <c:axId val="298027264"/>
      </c:lineChart>
      <c:dateAx>
        <c:axId val="29802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027264"/>
        <c:crosses val="autoZero"/>
        <c:auto val="1"/>
        <c:lblOffset val="100"/>
        <c:baseTimeUnit val="years"/>
      </c:dateAx>
      <c:valAx>
        <c:axId val="29802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02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E-4137-938C-66603A5D7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89568"/>
        <c:axId val="29819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2E-4137-938C-66603A5D7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89568"/>
        <c:axId val="298191488"/>
      </c:lineChart>
      <c:dateAx>
        <c:axId val="29818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191488"/>
        <c:crosses val="autoZero"/>
        <c:auto val="1"/>
        <c:lblOffset val="100"/>
        <c:baseTimeUnit val="years"/>
      </c:dateAx>
      <c:valAx>
        <c:axId val="29819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18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66-4F25-8392-4B048325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35008"/>
        <c:axId val="29823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66-4F25-8392-4B048325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235008"/>
        <c:axId val="298236928"/>
      </c:lineChart>
      <c:dateAx>
        <c:axId val="29823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236928"/>
        <c:crosses val="autoZero"/>
        <c:auto val="1"/>
        <c:lblOffset val="100"/>
        <c:baseTimeUnit val="years"/>
      </c:dateAx>
      <c:valAx>
        <c:axId val="29823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23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5F-4004-9A71-C94D81ED5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61664"/>
        <c:axId val="29816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5F-4004-9A71-C94D81ED5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61664"/>
        <c:axId val="298163584"/>
      </c:lineChart>
      <c:dateAx>
        <c:axId val="29816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163584"/>
        <c:crosses val="autoZero"/>
        <c:auto val="1"/>
        <c:lblOffset val="100"/>
        <c:baseTimeUnit val="years"/>
      </c:dateAx>
      <c:valAx>
        <c:axId val="29816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16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48-4E4C-9146-5165A647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46080"/>
        <c:axId val="29885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48-4E4C-9146-5165A647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46080"/>
        <c:axId val="298856448"/>
      </c:lineChart>
      <c:dateAx>
        <c:axId val="29884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56448"/>
        <c:crosses val="autoZero"/>
        <c:auto val="1"/>
        <c:lblOffset val="100"/>
        <c:baseTimeUnit val="years"/>
      </c:dateAx>
      <c:valAx>
        <c:axId val="29885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84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3426.89</c:v>
                </c:pt>
                <c:pt idx="1">
                  <c:v>3328.32</c:v>
                </c:pt>
                <c:pt idx="2">
                  <c:v>2940.33</c:v>
                </c:pt>
                <c:pt idx="3">
                  <c:v>1933.32</c:v>
                </c:pt>
                <c:pt idx="4">
                  <c:v>1726.19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A7-4B79-A058-8E7284805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91520"/>
        <c:axId val="29889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A7-4B79-A058-8E7284805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91520"/>
        <c:axId val="298897792"/>
      </c:lineChart>
      <c:dateAx>
        <c:axId val="29889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97792"/>
        <c:crosses val="autoZero"/>
        <c:auto val="1"/>
        <c:lblOffset val="100"/>
        <c:baseTimeUnit val="years"/>
      </c:dateAx>
      <c:valAx>
        <c:axId val="29889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89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11.38</c:v>
                </c:pt>
                <c:pt idx="1">
                  <c:v>9.61</c:v>
                </c:pt>
                <c:pt idx="2">
                  <c:v>11.3</c:v>
                </c:pt>
                <c:pt idx="3">
                  <c:v>10.61</c:v>
                </c:pt>
                <c:pt idx="4">
                  <c:v>11.34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3D-4188-95A7-5448674A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62528"/>
        <c:axId val="29866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3D-4188-95A7-5448674A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62528"/>
        <c:axId val="298668800"/>
      </c:lineChart>
      <c:dateAx>
        <c:axId val="29866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68800"/>
        <c:crosses val="autoZero"/>
        <c:auto val="1"/>
        <c:lblOffset val="100"/>
        <c:baseTimeUnit val="years"/>
      </c:dateAx>
      <c:valAx>
        <c:axId val="29866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6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2000.83</c:v>
                </c:pt>
                <c:pt idx="1">
                  <c:v>2413.9</c:v>
                </c:pt>
                <c:pt idx="2">
                  <c:v>2065.0300000000002</c:v>
                </c:pt>
                <c:pt idx="3">
                  <c:v>2245.59</c:v>
                </c:pt>
                <c:pt idx="4">
                  <c:v>2105.94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BE-4147-9589-06A0043E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86112"/>
        <c:axId val="29858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BE-4147-9589-06A0043E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86112"/>
        <c:axId val="298587648"/>
      </c:lineChart>
      <c:dateAx>
        <c:axId val="29858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587648"/>
        <c:crosses val="autoZero"/>
        <c:auto val="1"/>
        <c:lblOffset val="100"/>
        <c:baseTimeUnit val="years"/>
      </c:dateAx>
      <c:valAx>
        <c:axId val="29858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58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58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秋田県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1015057</v>
      </c>
      <c r="AM8" s="49"/>
      <c r="AN8" s="49"/>
      <c r="AO8" s="49"/>
      <c r="AP8" s="49"/>
      <c r="AQ8" s="49"/>
      <c r="AR8" s="49"/>
      <c r="AS8" s="49"/>
      <c r="AT8" s="44">
        <f>データ!T6</f>
        <v>11637.52</v>
      </c>
      <c r="AU8" s="44"/>
      <c r="AV8" s="44"/>
      <c r="AW8" s="44"/>
      <c r="AX8" s="44"/>
      <c r="AY8" s="44"/>
      <c r="AZ8" s="44"/>
      <c r="BA8" s="44"/>
      <c r="BB8" s="44">
        <f>データ!U6</f>
        <v>87.22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1.79</v>
      </c>
      <c r="Q10" s="44"/>
      <c r="R10" s="44"/>
      <c r="S10" s="44"/>
      <c r="T10" s="44"/>
      <c r="U10" s="44"/>
      <c r="V10" s="44"/>
      <c r="W10" s="44">
        <f>データ!Q6</f>
        <v>62.91</v>
      </c>
      <c r="X10" s="44"/>
      <c r="Y10" s="44"/>
      <c r="Z10" s="44"/>
      <c r="AA10" s="44"/>
      <c r="AB10" s="44"/>
      <c r="AC10" s="44"/>
      <c r="AD10" s="49">
        <f>データ!R6</f>
        <v>2100</v>
      </c>
      <c r="AE10" s="49"/>
      <c r="AF10" s="49"/>
      <c r="AG10" s="49"/>
      <c r="AH10" s="49"/>
      <c r="AI10" s="49"/>
      <c r="AJ10" s="49"/>
      <c r="AK10" s="2"/>
      <c r="AL10" s="49">
        <f>データ!V6</f>
        <v>93</v>
      </c>
      <c r="AM10" s="49"/>
      <c r="AN10" s="49"/>
      <c r="AO10" s="49"/>
      <c r="AP10" s="49"/>
      <c r="AQ10" s="49"/>
      <c r="AR10" s="49"/>
      <c r="AS10" s="49"/>
      <c r="AT10" s="44">
        <f>データ!W6</f>
        <v>0.54</v>
      </c>
      <c r="AU10" s="44"/>
      <c r="AV10" s="44"/>
      <c r="AW10" s="44"/>
      <c r="AX10" s="44"/>
      <c r="AY10" s="44"/>
      <c r="AZ10" s="44"/>
      <c r="BA10" s="44"/>
      <c r="BB10" s="44">
        <f>データ!X6</f>
        <v>172.22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57</v>
      </c>
      <c r="O86" s="25" t="str">
        <f>データ!EO6</f>
        <v>【0.10】</v>
      </c>
    </row>
  </sheetData>
  <sheetProtection algorithmName="SHA-512" hashValue="dSOsjVgC8Qw5BhfMn4V/LNqzgSAyBy18+c7Cd4XNt0vDuMXts0cu0IOXIfvZwdGVKa0mPv3h6/+o/MLrPuIKMQ==" saltValue="1lOVaYPZyJ8UoTIAXZqyV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50008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秋田県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1.79</v>
      </c>
      <c r="Q6" s="33">
        <f t="shared" si="3"/>
        <v>62.91</v>
      </c>
      <c r="R6" s="33">
        <f t="shared" si="3"/>
        <v>2100</v>
      </c>
      <c r="S6" s="33">
        <f t="shared" si="3"/>
        <v>1015057</v>
      </c>
      <c r="T6" s="33">
        <f t="shared" si="3"/>
        <v>11637.52</v>
      </c>
      <c r="U6" s="33">
        <f t="shared" si="3"/>
        <v>87.22</v>
      </c>
      <c r="V6" s="33">
        <f t="shared" si="3"/>
        <v>93</v>
      </c>
      <c r="W6" s="33">
        <f t="shared" si="3"/>
        <v>0.54</v>
      </c>
      <c r="X6" s="33">
        <f t="shared" si="3"/>
        <v>172.22</v>
      </c>
      <c r="Y6" s="34">
        <f>IF(Y7="",NA(),Y7)</f>
        <v>61.11</v>
      </c>
      <c r="Z6" s="34">
        <f t="shared" ref="Z6:AH6" si="4">IF(Z7="",NA(),Z7)</f>
        <v>64.12</v>
      </c>
      <c r="AA6" s="34">
        <f t="shared" si="4"/>
        <v>61.78</v>
      </c>
      <c r="AB6" s="34">
        <f t="shared" si="4"/>
        <v>61.75</v>
      </c>
      <c r="AC6" s="34">
        <f t="shared" si="4"/>
        <v>62.05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3426.89</v>
      </c>
      <c r="BG6" s="34">
        <f t="shared" ref="BG6:BO6" si="7">IF(BG7="",NA(),BG7)</f>
        <v>3328.32</v>
      </c>
      <c r="BH6" s="34">
        <f t="shared" si="7"/>
        <v>2940.33</v>
      </c>
      <c r="BI6" s="34">
        <f t="shared" si="7"/>
        <v>1933.32</v>
      </c>
      <c r="BJ6" s="34">
        <f t="shared" si="7"/>
        <v>1726.19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11.38</v>
      </c>
      <c r="BR6" s="34">
        <f t="shared" ref="BR6:BZ6" si="8">IF(BR7="",NA(),BR7)</f>
        <v>9.61</v>
      </c>
      <c r="BS6" s="34">
        <f t="shared" si="8"/>
        <v>11.3</v>
      </c>
      <c r="BT6" s="34">
        <f t="shared" si="8"/>
        <v>10.61</v>
      </c>
      <c r="BU6" s="34">
        <f t="shared" si="8"/>
        <v>11.34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2000.83</v>
      </c>
      <c r="CC6" s="34">
        <f t="shared" ref="CC6:CK6" si="9">IF(CC7="",NA(),CC7)</f>
        <v>2413.9</v>
      </c>
      <c r="CD6" s="34">
        <f t="shared" si="9"/>
        <v>2065.0300000000002</v>
      </c>
      <c r="CE6" s="34">
        <f t="shared" si="9"/>
        <v>2245.59</v>
      </c>
      <c r="CF6" s="34">
        <f t="shared" si="9"/>
        <v>2105.94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93.7</v>
      </c>
      <c r="CY6" s="34">
        <f t="shared" ref="CY6:DG6" si="11">IF(CY7="",NA(),CY7)</f>
        <v>92.97</v>
      </c>
      <c r="CZ6" s="34">
        <f t="shared" si="11"/>
        <v>91.96</v>
      </c>
      <c r="DA6" s="34">
        <f t="shared" si="11"/>
        <v>88.29</v>
      </c>
      <c r="DB6" s="34">
        <f t="shared" si="11"/>
        <v>95.7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50008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1.79</v>
      </c>
      <c r="Q7" s="37">
        <v>62.91</v>
      </c>
      <c r="R7" s="37">
        <v>2100</v>
      </c>
      <c r="S7" s="37">
        <v>1015057</v>
      </c>
      <c r="T7" s="37">
        <v>11637.52</v>
      </c>
      <c r="U7" s="37">
        <v>87.22</v>
      </c>
      <c r="V7" s="37">
        <v>93</v>
      </c>
      <c r="W7" s="37">
        <v>0.54</v>
      </c>
      <c r="X7" s="37">
        <v>172.22</v>
      </c>
      <c r="Y7" s="37">
        <v>61.11</v>
      </c>
      <c r="Z7" s="37">
        <v>64.12</v>
      </c>
      <c r="AA7" s="37">
        <v>61.78</v>
      </c>
      <c r="AB7" s="37">
        <v>61.75</v>
      </c>
      <c r="AC7" s="37">
        <v>62.05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3426.89</v>
      </c>
      <c r="BG7" s="37">
        <v>3328.32</v>
      </c>
      <c r="BH7" s="37">
        <v>2940.33</v>
      </c>
      <c r="BI7" s="37">
        <v>1933.32</v>
      </c>
      <c r="BJ7" s="37">
        <v>1726.19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11.38</v>
      </c>
      <c r="BR7" s="37">
        <v>9.61</v>
      </c>
      <c r="BS7" s="37">
        <v>11.3</v>
      </c>
      <c r="BT7" s="37">
        <v>10.61</v>
      </c>
      <c r="BU7" s="37">
        <v>11.34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2000.83</v>
      </c>
      <c r="CC7" s="37">
        <v>2413.9</v>
      </c>
      <c r="CD7" s="37">
        <v>2065.0300000000002</v>
      </c>
      <c r="CE7" s="37">
        <v>2245.59</v>
      </c>
      <c r="CF7" s="37">
        <v>2105.94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93.7</v>
      </c>
      <c r="CY7" s="37">
        <v>92.97</v>
      </c>
      <c r="CZ7" s="37">
        <v>91.96</v>
      </c>
      <c r="DA7" s="37">
        <v>88.29</v>
      </c>
      <c r="DB7" s="37">
        <v>95.7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2019-01-31T13:42:03Z</cp:lastPrinted>
  <dcterms:created xsi:type="dcterms:W3CDTF">2018-12-03T09:11:46Z</dcterms:created>
  <dcterms:modified xsi:type="dcterms:W3CDTF">2019-01-31T13:42:04Z</dcterms:modified>
  <cp:category/>
</cp:coreProperties>
</file>