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5秋田　〇\"/>
    </mc:Choice>
  </mc:AlternateContent>
  <workbookProtection workbookAlgorithmName="SHA-512" workbookHashValue="HBaE2qnkYv8iMogtGfDuW7EiPIH1JsL/iJr2/438NvxC3tF2xULDxDmshhdOy6usll7Bz3kluM63bbCkaVuavA==" workbookSaltValue="hQkveeFPx+CPGAc496gpWQ==" workbookSpinCount="100000" lockStructure="1"/>
  <bookViews>
    <workbookView xWindow="0" yWindow="0" windowWidth="20616" windowHeight="116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U6" i="5"/>
  <c r="T6" i="5"/>
  <c r="S6" i="5"/>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ID12" i="4"/>
  <c r="CN12" i="4"/>
  <c r="AU12" i="4"/>
  <c r="B12" i="4"/>
  <c r="JW10" i="4"/>
  <c r="FZ10" i="4"/>
  <c r="EG10" i="4"/>
  <c r="AU10" i="4"/>
  <c r="B10" i="4"/>
  <c r="LP8" i="4"/>
  <c r="ID8" i="4"/>
  <c r="FZ8" i="4"/>
  <c r="CN8" i="4"/>
  <c r="B8" i="4"/>
  <c r="B6" i="4"/>
  <c r="MN54" i="4" l="1"/>
  <c r="MN32" i="4"/>
  <c r="MH78" i="4"/>
  <c r="IZ54" i="4"/>
  <c r="IZ32" i="4"/>
  <c r="HM78" i="4"/>
  <c r="FL32" i="4"/>
  <c r="CS78" i="4"/>
  <c r="BX54" i="4"/>
  <c r="BX32" i="4"/>
  <c r="FL54" i="4"/>
  <c r="C11" i="5"/>
  <c r="D11" i="5"/>
  <c r="E11" i="5"/>
  <c r="B11" i="5"/>
  <c r="KC78" i="4" l="1"/>
  <c r="HG54" i="4"/>
  <c r="HG32" i="4"/>
  <c r="AN78" i="4"/>
  <c r="FH78" i="4"/>
  <c r="DS54" i="4"/>
  <c r="DS32" i="4"/>
  <c r="KU54" i="4"/>
  <c r="KU32" i="4"/>
  <c r="AE54" i="4"/>
  <c r="AE32" i="4"/>
  <c r="KF54" i="4"/>
  <c r="JJ78" i="4"/>
  <c r="GR54" i="4"/>
  <c r="GR32" i="4"/>
  <c r="DD54" i="4"/>
  <c r="U78" i="4"/>
  <c r="P54" i="4"/>
  <c r="P32" i="4"/>
  <c r="KF32" i="4"/>
  <c r="EO78" i="4"/>
  <c r="DD32" i="4"/>
  <c r="BZ78" i="4"/>
  <c r="BI54" i="4"/>
  <c r="BI32" i="4"/>
  <c r="LO78" i="4"/>
  <c r="IK54" i="4"/>
  <c r="IK32" i="4"/>
  <c r="LY54" i="4"/>
  <c r="LY32" i="4"/>
  <c r="GT78" i="4"/>
  <c r="EW54" i="4"/>
  <c r="EW32" i="4"/>
  <c r="GA78" i="4"/>
  <c r="EH54" i="4"/>
  <c r="BG78" i="4"/>
  <c r="AT54" i="4"/>
  <c r="AT32" i="4"/>
  <c r="LJ32" i="4"/>
  <c r="KV78" i="4"/>
  <c r="HV54" i="4"/>
  <c r="HV32" i="4"/>
  <c r="EH32" i="4"/>
  <c r="LJ54" i="4"/>
</calcChain>
</file>

<file path=xl/sharedStrings.xml><?xml version="1.0" encoding="utf-8"?>
<sst xmlns="http://schemas.openxmlformats.org/spreadsheetml/2006/main" count="286" uniqueCount="154">
  <si>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</si>
  <si>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</si>
  <si>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</si>
  <si>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</si>
  <si>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</si>
  <si>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</si>
  <si>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</si>
  <si>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</si>
  <si>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</si>
  <si>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</si>
  <si>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</si>
  <si>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</si>
  <si>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</si>
  <si>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</si>
  <si>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</si>
  <si>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</si>
  <si>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</si>
  <si>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</si>
  <si>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</si>
  <si>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</si>
  <si>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</si>
  <si>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</si>
  <si>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</si>
  <si>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</si>
  <si>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</si>
  <si>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</si>
  <si>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</si>
  <si>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</si>
  <si>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</si>
  <si>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</si>
  <si>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</si>
  <si>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</si>
  <si>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</si>
  <si>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</si>
  <si>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</si>
  <si>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</si>
  <si>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</si>
  <si>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</si>
  <si>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</si>
  <si>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</si>
  <si>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</si>
  <si>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</si>
  <si>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</si>
  <si>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</si>
  <si>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</si>
  <si>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</si>
  <si>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</si>
  <si>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</si>
  <si>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</si>
  <si>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</si>
  <si>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</si>
  <si>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</si>
  <si>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</si>
  <si>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</si>
  <si>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</si>
  <si>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</si>
  <si>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</si>
  <si>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</si>
  <si>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</si>
  <si>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</si>
  <si>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</si>
  <si>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</si>
  <si>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</si>
  <si>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</si>
  <si>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</si>
  <si>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</si>
  <si>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</si>
  <si>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</si>
  <si>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</si>
  <si>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</si>
  <si>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</si>
  <si>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</si>
  <si>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</si>
  <si>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</si>
  <si>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</si>
  <si>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</si>
  <si>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</si>
  <si>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</si>
  <si>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</si>
  <si>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</si>
  <si>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</si>
  <si>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</si>
  <si>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</si>
  <si>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</si>
  <si>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</si>
  <si>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</si>
  <si>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</si>
  <si>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</si>
  <si>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</si>
  <si>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</si>
  <si>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</si>
  <si>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</si>
  <si>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</si>
  <si>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</si>
  <si>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</si>
  <si>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</si>
  <si>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</si>
  <si>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</si>
  <si>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</si>
  <si>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</si>
  <si>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</si>
  <si>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</si>
  <si>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</si>
  <si>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</si>
  <si>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</si>
  <si>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</si>
  <si>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</si>
  <si>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</si>
  <si>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</si>
  <si>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</si>
  <si>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</si>
  <si>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</si>
  <si>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</si>
  <si>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</si>
  <si>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</si>
  <si>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</si>
  <si>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</si>
  <si>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</si>
  <si>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</si>
  <si>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</si>
  <si>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</si>
  <si>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</si>
  <si>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</si>
  <si>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</si>
  <si>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</si>
  <si>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t>
    <phoneticPr fontId="5"/>
  </si>
  <si>
    <t>当該値(N-2)</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</si>
  <si>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</si>
  <si>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</si>
  <si>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</si>
  <si>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</si>
  <si>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秋田県</t>
  </si>
  <si>
    <t>地方独立行政法人秋田県立病院機構</t>
  </si>
  <si>
    <t>リハビリテーション・精神医療センター</t>
  </si>
  <si>
    <t>地方独立行政法人</t>
  </si>
  <si>
    <t>病院事業</t>
  </si>
  <si>
    <t>一般病院</t>
  </si>
  <si>
    <t>300床以上～400床未満</t>
  </si>
  <si>
    <t>非設置</t>
  </si>
  <si>
    <t>直営</t>
  </si>
  <si>
    <t>-</t>
  </si>
  <si>
    <t>ド 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</si>
  <si>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</si>
  <si>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</si>
  <si>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</si>
  <si>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</si>
  <si>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</si>
  <si>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</si>
  <si>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</si>
  <si>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</si>
  <si>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【精神科救急の全県拠点病院】
　秋田県精神科救急医療体制整備事業で位置づけられた精神科救急の全県拠点病院として、救急患者の受け入れを行っている。
　また、秋田周辺及び由利本荘・にかほ精神科救急医療圏の輪番制当番病院として、当番の受け入れ回数を増やすなどにより、地域における精神科救急病院としての役割を強化している。</t>
    <rPh sb="1" eb="4">
      <t>セイシンカ</t>
    </rPh>
    <rPh sb="4" eb="6">
      <t>キュウキュウ</t>
    </rPh>
    <rPh sb="7" eb="9">
      <t>ゼンケン</t>
    </rPh>
    <rPh sb="9" eb="11">
      <t>キョテン</t>
    </rPh>
    <rPh sb="11" eb="13">
      <t>ビョウイン</t>
    </rPh>
    <rPh sb="16" eb="19">
      <t>アキタケン</t>
    </rPh>
    <rPh sb="19" eb="22">
      <t>セイシンカ</t>
    </rPh>
    <rPh sb="22" eb="24">
      <t>キュウキュウ</t>
    </rPh>
    <rPh sb="24" eb="26">
      <t>イリョウ</t>
    </rPh>
    <rPh sb="26" eb="28">
      <t>タイセイ</t>
    </rPh>
    <rPh sb="28" eb="30">
      <t>セイビ</t>
    </rPh>
    <rPh sb="30" eb="32">
      <t>ジギョウ</t>
    </rPh>
    <rPh sb="33" eb="35">
      <t>イチ</t>
    </rPh>
    <rPh sb="40" eb="42">
      <t>セイシン</t>
    </rPh>
    <rPh sb="42" eb="43">
      <t>カ</t>
    </rPh>
    <rPh sb="43" eb="45">
      <t>キュウキュウ</t>
    </rPh>
    <rPh sb="46" eb="48">
      <t>ゼンケン</t>
    </rPh>
    <rPh sb="48" eb="50">
      <t>キョテン</t>
    </rPh>
    <rPh sb="50" eb="52">
      <t>ビョウイン</t>
    </rPh>
    <rPh sb="56" eb="58">
      <t>キュウキュウ</t>
    </rPh>
    <rPh sb="58" eb="60">
      <t>カンジャ</t>
    </rPh>
    <rPh sb="61" eb="62">
      <t>ウ</t>
    </rPh>
    <rPh sb="63" eb="64">
      <t>ハイ</t>
    </rPh>
    <rPh sb="66" eb="67">
      <t>オコナ</t>
    </rPh>
    <rPh sb="77" eb="79">
      <t>アキタ</t>
    </rPh>
    <rPh sb="79" eb="81">
      <t>シュウヘン</t>
    </rPh>
    <rPh sb="81" eb="82">
      <t>オヨ</t>
    </rPh>
    <rPh sb="83" eb="87">
      <t>ユリホンジョウ</t>
    </rPh>
    <rPh sb="91" eb="94">
      <t>セイシンカ</t>
    </rPh>
    <rPh sb="94" eb="96">
      <t>キュウキュウ</t>
    </rPh>
    <rPh sb="96" eb="99">
      <t>イリョウケン</t>
    </rPh>
    <rPh sb="100" eb="102">
      <t>リンバン</t>
    </rPh>
    <rPh sb="102" eb="103">
      <t>セイ</t>
    </rPh>
    <rPh sb="103" eb="105">
      <t>トウバン</t>
    </rPh>
    <rPh sb="105" eb="107">
      <t>ビョウイン</t>
    </rPh>
    <rPh sb="111" eb="113">
      <t>トウバン</t>
    </rPh>
    <rPh sb="114" eb="115">
      <t>ウ</t>
    </rPh>
    <rPh sb="116" eb="117">
      <t>イ</t>
    </rPh>
    <rPh sb="118" eb="120">
      <t>カイスウ</t>
    </rPh>
    <rPh sb="121" eb="122">
      <t>フ</t>
    </rPh>
    <rPh sb="130" eb="132">
      <t>チイキ</t>
    </rPh>
    <rPh sb="136" eb="139">
      <t>セイシンカ</t>
    </rPh>
    <rPh sb="139" eb="141">
      <t>キュウキュウ</t>
    </rPh>
    <rPh sb="141" eb="143">
      <t>ビョウイン</t>
    </rPh>
    <rPh sb="147" eb="149">
      <t>ヤクワリ</t>
    </rPh>
    <rPh sb="150" eb="152">
      <t>キョウカ</t>
    </rPh>
    <phoneticPr fontId="19"/>
  </si>
  <si>
    <t xml:space="preserve">平成29年度決算においては、150,431千円の純利益を計上した。今後も引き続き収益増加と費用圧縮に努めることにより、繰越欠損金の早期解消を目指していく。
</t>
    <rPh sb="0" eb="2">
      <t>ヘイセイ</t>
    </rPh>
    <rPh sb="4" eb="6">
      <t>ネンド</t>
    </rPh>
    <rPh sb="6" eb="8">
      <t>ケッサン</t>
    </rPh>
    <rPh sb="21" eb="23">
      <t>センエン</t>
    </rPh>
    <rPh sb="24" eb="27">
      <t>ジュンリエキ</t>
    </rPh>
    <rPh sb="28" eb="30">
      <t>ケイジョウ</t>
    </rPh>
    <rPh sb="33" eb="35">
      <t>コンゴ</t>
    </rPh>
    <rPh sb="36" eb="37">
      <t>ヒ</t>
    </rPh>
    <rPh sb="38" eb="39">
      <t>ツヅ</t>
    </rPh>
    <rPh sb="40" eb="42">
      <t>シュウエキ</t>
    </rPh>
    <rPh sb="42" eb="44">
      <t>ゾウカ</t>
    </rPh>
    <rPh sb="45" eb="47">
      <t>ヒヨウ</t>
    </rPh>
    <rPh sb="47" eb="49">
      <t>アッシュク</t>
    </rPh>
    <rPh sb="50" eb="51">
      <t>ツト</t>
    </rPh>
    <rPh sb="59" eb="61">
      <t>クリコシ</t>
    </rPh>
    <rPh sb="61" eb="64">
      <t>ケッソンキン</t>
    </rPh>
    <rPh sb="65" eb="67">
      <t>ソウキ</t>
    </rPh>
    <rPh sb="67" eb="69">
      <t>カイショウ</t>
    </rPh>
    <rPh sb="70" eb="72">
      <t>メザ</t>
    </rPh>
    <phoneticPr fontId="19"/>
  </si>
  <si>
    <t>○有形固定資産減価償却率および器械備品減価償却率については、年々増加傾向にあり、かつ平均値を上回っていることから、今後計画的に設備や医療機器等の更新を行っていく必要がある。
○１床当たり有形固定資産については、固定資産への投資は適切に行われていることから平均値を下回っている。</t>
    <rPh sb="1" eb="3">
      <t>ユウケイ</t>
    </rPh>
    <rPh sb="3" eb="5">
      <t>コテイ</t>
    </rPh>
    <rPh sb="5" eb="7">
      <t>シサン</t>
    </rPh>
    <rPh sb="7" eb="9">
      <t>ゲンカ</t>
    </rPh>
    <rPh sb="9" eb="11">
      <t>ショウキャク</t>
    </rPh>
    <rPh sb="11" eb="12">
      <t>リツ</t>
    </rPh>
    <rPh sb="15" eb="17">
      <t>キカイ</t>
    </rPh>
    <rPh sb="17" eb="19">
      <t>ビヒン</t>
    </rPh>
    <rPh sb="19" eb="21">
      <t>ゲンカ</t>
    </rPh>
    <rPh sb="21" eb="23">
      <t>ショウキャク</t>
    </rPh>
    <rPh sb="23" eb="24">
      <t>リツ</t>
    </rPh>
    <rPh sb="30" eb="32">
      <t>ネンネン</t>
    </rPh>
    <rPh sb="32" eb="34">
      <t>ゾウカ</t>
    </rPh>
    <rPh sb="34" eb="36">
      <t>ケイコウ</t>
    </rPh>
    <rPh sb="42" eb="45">
      <t>ヘイキンチ</t>
    </rPh>
    <rPh sb="46" eb="48">
      <t>ウワマワ</t>
    </rPh>
    <rPh sb="57" eb="59">
      <t>コンゴ</t>
    </rPh>
    <rPh sb="59" eb="62">
      <t>ケイカクテキ</t>
    </rPh>
    <rPh sb="63" eb="65">
      <t>セツビ</t>
    </rPh>
    <rPh sb="66" eb="68">
      <t>イリョウ</t>
    </rPh>
    <rPh sb="68" eb="70">
      <t>キキ</t>
    </rPh>
    <rPh sb="70" eb="71">
      <t>ナド</t>
    </rPh>
    <rPh sb="75" eb="76">
      <t>オコナ</t>
    </rPh>
    <rPh sb="80" eb="82">
      <t>ヒツヨウ</t>
    </rPh>
    <rPh sb="90" eb="91">
      <t>ショウ</t>
    </rPh>
    <rPh sb="91" eb="92">
      <t>ア</t>
    </rPh>
    <rPh sb="94" eb="96">
      <t>ユウケイ</t>
    </rPh>
    <rPh sb="96" eb="100">
      <t>コテイシサン</t>
    </rPh>
    <rPh sb="132" eb="134">
      <t>シタマワ</t>
    </rPh>
    <phoneticPr fontId="19"/>
  </si>
  <si>
    <r>
      <t>①経常収支比率については、建物附属設備の減価償却が終了した平成25年度から100％を越えている。
②医業収支比率については、精神科救急の全県拠点病院として不採算部門を担っていることから全国平均を下回っている。
③累積欠損金比率については、平成25年度以降毎年純利益を計上していることから年々圧縮傾向にある。
④病床利用率については、前年度を下回ったものの、効率的なベッドコントロールにより全国平均を上回っている。
⑤入院患者１人１日当たり収益については、収益性の低い精神病棟を運営していることから全国平均を下回っている。</t>
    </r>
    <r>
      <rPr>
        <strike/>
        <sz val="8"/>
        <rFont val="ＭＳ ゴシック"/>
        <family val="3"/>
        <charset val="128"/>
      </rPr>
      <t xml:space="preserve">
</t>
    </r>
    <r>
      <rPr>
        <sz val="8"/>
        <rFont val="ＭＳ ゴシック"/>
        <family val="3"/>
        <charset val="128"/>
      </rPr>
      <t xml:space="preserve">⑥外来患者1日1人当たり収益については、リハビリテーション及び精神科領域の専門的な治療を行っていることから全国平均を大きく上回っている。
⑦職員給与費対医業収益比率については、離職率が低いことから年々増加傾向にあり、また平均年齢が高いことから全国平均を大きく上回っている。
⑧材料費対医業収益率については、リハビリテーション及び精神科の専門施設であることから、平均値を大きく下回っている。
</t>
    </r>
    <rPh sb="1" eb="3">
      <t>ケイジョウ</t>
    </rPh>
    <rPh sb="3" eb="5">
      <t>シュウシ</t>
    </rPh>
    <rPh sb="5" eb="7">
      <t>ヒリツ</t>
    </rPh>
    <rPh sb="13" eb="15">
      <t>タテモノ</t>
    </rPh>
    <rPh sb="15" eb="17">
      <t>フゾク</t>
    </rPh>
    <rPh sb="17" eb="19">
      <t>セツビ</t>
    </rPh>
    <rPh sb="20" eb="22">
      <t>ゲンカ</t>
    </rPh>
    <rPh sb="22" eb="24">
      <t>ショウキャク</t>
    </rPh>
    <rPh sb="25" eb="27">
      <t>シュウリョウ</t>
    </rPh>
    <rPh sb="29" eb="31">
      <t>ヘイセイ</t>
    </rPh>
    <rPh sb="33" eb="35">
      <t>ネンド</t>
    </rPh>
    <rPh sb="42" eb="43">
      <t>コ</t>
    </rPh>
    <rPh sb="50" eb="52">
      <t>イギョウ</t>
    </rPh>
    <rPh sb="52" eb="54">
      <t>シュウシ</t>
    </rPh>
    <rPh sb="54" eb="56">
      <t>ヒリツ</t>
    </rPh>
    <rPh sb="62" eb="65">
      <t>セイシンカ</t>
    </rPh>
    <rPh sb="65" eb="67">
      <t>キュウキュウ</t>
    </rPh>
    <rPh sb="68" eb="70">
      <t>ゼンケン</t>
    </rPh>
    <rPh sb="70" eb="72">
      <t>キョテン</t>
    </rPh>
    <rPh sb="72" eb="74">
      <t>ビョウイン</t>
    </rPh>
    <rPh sb="77" eb="80">
      <t>フサイサン</t>
    </rPh>
    <rPh sb="80" eb="82">
      <t>ブモン</t>
    </rPh>
    <rPh sb="83" eb="84">
      <t>ニナ</t>
    </rPh>
    <rPh sb="92" eb="94">
      <t>ゼンコク</t>
    </rPh>
    <rPh sb="94" eb="96">
      <t>ヘイキン</t>
    </rPh>
    <rPh sb="97" eb="99">
      <t>シタマワ</t>
    </rPh>
    <rPh sb="106" eb="108">
      <t>ルイセキ</t>
    </rPh>
    <rPh sb="108" eb="111">
      <t>ケッソンキン</t>
    </rPh>
    <rPh sb="111" eb="113">
      <t>ヒリツ</t>
    </rPh>
    <rPh sb="119" eb="121">
      <t>ヘイセイ</t>
    </rPh>
    <rPh sb="123" eb="125">
      <t>ネンド</t>
    </rPh>
    <rPh sb="125" eb="127">
      <t>イコウ</t>
    </rPh>
    <rPh sb="127" eb="129">
      <t>マイトシ</t>
    </rPh>
    <rPh sb="129" eb="132">
      <t>ジュンリエキ</t>
    </rPh>
    <rPh sb="133" eb="135">
      <t>ケイジョウ</t>
    </rPh>
    <rPh sb="143" eb="145">
      <t>ネンネン</t>
    </rPh>
    <rPh sb="145" eb="147">
      <t>アッシュク</t>
    </rPh>
    <rPh sb="147" eb="149">
      <t>ケイコウ</t>
    </rPh>
    <rPh sb="155" eb="157">
      <t>ビョウショウ</t>
    </rPh>
    <rPh sb="157" eb="160">
      <t>リヨウリツ</t>
    </rPh>
    <rPh sb="166" eb="169">
      <t>ゼンネンド</t>
    </rPh>
    <rPh sb="170" eb="172">
      <t>シタマワ</t>
    </rPh>
    <rPh sb="178" eb="181">
      <t>コウリツテキ</t>
    </rPh>
    <rPh sb="194" eb="196">
      <t>ゼンコク</t>
    </rPh>
    <rPh sb="199" eb="201">
      <t>ウワマワ</t>
    </rPh>
    <rPh sb="208" eb="210">
      <t>ニュウイン</t>
    </rPh>
    <rPh sb="210" eb="212">
      <t>カンジャ</t>
    </rPh>
    <rPh sb="213" eb="214">
      <t>ニン</t>
    </rPh>
    <rPh sb="215" eb="216">
      <t>ニチ</t>
    </rPh>
    <rPh sb="216" eb="217">
      <t>ア</t>
    </rPh>
    <rPh sb="219" eb="221">
      <t>シュウエキ</t>
    </rPh>
    <rPh sb="227" eb="230">
      <t>シュウエキセイ</t>
    </rPh>
    <rPh sb="231" eb="232">
      <t>ヒク</t>
    </rPh>
    <rPh sb="233" eb="235">
      <t>セイシン</t>
    </rPh>
    <rPh sb="235" eb="237">
      <t>ビョウトウ</t>
    </rPh>
    <rPh sb="238" eb="240">
      <t>ウンエイ</t>
    </rPh>
    <rPh sb="248" eb="250">
      <t>ゼンコク</t>
    </rPh>
    <rPh sb="250" eb="252">
      <t>ヘイキン</t>
    </rPh>
    <rPh sb="253" eb="255">
      <t>シタマワ</t>
    </rPh>
    <rPh sb="262" eb="264">
      <t>ガイライ</t>
    </rPh>
    <rPh sb="264" eb="266">
      <t>カンジャ</t>
    </rPh>
    <rPh sb="267" eb="268">
      <t>ニチ</t>
    </rPh>
    <rPh sb="268" eb="270">
      <t>ヒトリ</t>
    </rPh>
    <rPh sb="270" eb="271">
      <t>ア</t>
    </rPh>
    <rPh sb="273" eb="275">
      <t>シュウエキ</t>
    </rPh>
    <rPh sb="290" eb="291">
      <t>オヨ</t>
    </rPh>
    <rPh sb="292" eb="294">
      <t>セイシン</t>
    </rPh>
    <rPh sb="294" eb="295">
      <t>カ</t>
    </rPh>
    <rPh sb="295" eb="297">
      <t>リョウイキ</t>
    </rPh>
    <rPh sb="298" eb="301">
      <t>センモンテキ</t>
    </rPh>
    <rPh sb="302" eb="304">
      <t>チリョウ</t>
    </rPh>
    <rPh sb="305" eb="306">
      <t>オコナ</t>
    </rPh>
    <rPh sb="314" eb="316">
      <t>ゼンコク</t>
    </rPh>
    <rPh sb="316" eb="318">
      <t>ヘイキン</t>
    </rPh>
    <rPh sb="319" eb="320">
      <t>オオ</t>
    </rPh>
    <rPh sb="322" eb="324">
      <t>ウワマワ</t>
    </rPh>
    <rPh sb="331" eb="333">
      <t>ショクイン</t>
    </rPh>
    <rPh sb="333" eb="336">
      <t>キュウヨヒ</t>
    </rPh>
    <rPh sb="336" eb="337">
      <t>タイ</t>
    </rPh>
    <rPh sb="337" eb="339">
      <t>イギョウ</t>
    </rPh>
    <rPh sb="339" eb="341">
      <t>シュウエキ</t>
    </rPh>
    <rPh sb="341" eb="343">
      <t>ヒリツ</t>
    </rPh>
    <rPh sb="349" eb="352">
      <t>リショクリツ</t>
    </rPh>
    <rPh sb="353" eb="354">
      <t>ヒク</t>
    </rPh>
    <rPh sb="359" eb="361">
      <t>ネンネン</t>
    </rPh>
    <rPh sb="361" eb="363">
      <t>ゾウカ</t>
    </rPh>
    <rPh sb="363" eb="365">
      <t>ケイコウ</t>
    </rPh>
    <rPh sb="371" eb="373">
      <t>ヘイキン</t>
    </rPh>
    <rPh sb="373" eb="375">
      <t>ネンレイ</t>
    </rPh>
    <rPh sb="376" eb="377">
      <t>タカ</t>
    </rPh>
    <rPh sb="382" eb="384">
      <t>ゼンコク</t>
    </rPh>
    <rPh sb="384" eb="386">
      <t>ヘイキン</t>
    </rPh>
    <rPh sb="387" eb="388">
      <t>オオ</t>
    </rPh>
    <rPh sb="390" eb="392">
      <t>ウワマワ</t>
    </rPh>
    <rPh sb="399" eb="402">
      <t>ザイリョウヒ</t>
    </rPh>
    <rPh sb="402" eb="403">
      <t>タイ</t>
    </rPh>
    <rPh sb="403" eb="405">
      <t>イギョウ</t>
    </rPh>
    <rPh sb="405" eb="408">
      <t>シュウエキリツ</t>
    </rPh>
    <rPh sb="423" eb="424">
      <t>オヨ</t>
    </rPh>
    <rPh sb="425" eb="427">
      <t>セイシン</t>
    </rPh>
    <rPh sb="427" eb="428">
      <t>カ</t>
    </rPh>
    <rPh sb="429" eb="431">
      <t>センモン</t>
    </rPh>
    <rPh sb="431" eb="433">
      <t>シセツ</t>
    </rPh>
    <rPh sb="445" eb="446">
      <t>オオ</t>
    </rPh>
    <rPh sb="448" eb="450">
      <t>シタマワ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</si>
</sst>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trike/>
      <sz val="8"/>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3" applyFont="1" applyFill="1" applyBorder="1" applyAlignment="1" applyProtection="1">
      <alignment horizontal="left" vertical="top" wrapText="1"/>
      <protection locked="0"/>
    </xf>
    <xf numFmtId="0" fontId="22" fillId="0" borderId="0" xfId="3" applyFont="1" applyFill="1" applyBorder="1" applyAlignment="1" applyProtection="1">
      <alignment horizontal="left" vertical="top" wrapText="1"/>
      <protection locked="0"/>
    </xf>
    <xf numFmtId="0" fontId="22" fillId="0" borderId="9" xfId="3" applyFont="1" applyFill="1" applyBorder="1" applyAlignment="1" applyProtection="1">
      <alignment horizontal="left" vertical="top" wrapText="1"/>
      <protection locked="0"/>
    </xf>
    <xf numFmtId="0" fontId="22" fillId="0" borderId="10" xfId="3" applyFont="1" applyFill="1" applyBorder="1" applyAlignment="1" applyProtection="1">
      <alignment horizontal="left" vertical="top" wrapText="1"/>
      <protection locked="0"/>
    </xf>
    <xf numFmtId="0" fontId="22" fillId="0" borderId="1" xfId="3" applyFont="1" applyFill="1" applyBorder="1" applyAlignment="1" applyProtection="1">
      <alignment horizontal="left" vertical="top" wrapText="1"/>
      <protection locked="0"/>
    </xf>
    <xf numFmtId="0" fontId="22" fillId="0" borderId="11" xfId="3" applyFont="1" applyFill="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21" fillId="0" borderId="5" xfId="3" applyFont="1" applyFill="1" applyBorder="1" applyAlignment="1" applyProtection="1">
      <alignment horizontal="left" vertical="top" wrapText="1"/>
      <protection locked="0"/>
    </xf>
    <xf numFmtId="0" fontId="21" fillId="0" borderId="6" xfId="3" applyFont="1" applyFill="1" applyBorder="1" applyAlignment="1" applyProtection="1">
      <alignment horizontal="left" vertical="top" wrapText="1"/>
      <protection locked="0"/>
    </xf>
    <xf numFmtId="0" fontId="21" fillId="0" borderId="7" xfId="3" applyFont="1" applyFill="1" applyBorder="1" applyAlignment="1" applyProtection="1">
      <alignment horizontal="left" vertical="top" wrapText="1"/>
      <protection locked="0"/>
    </xf>
    <xf numFmtId="0" fontId="21" fillId="0" borderId="8" xfId="3" applyFont="1" applyFill="1" applyBorder="1" applyAlignment="1" applyProtection="1">
      <alignment horizontal="left" vertical="top" wrapText="1"/>
      <protection locked="0"/>
    </xf>
    <xf numFmtId="0" fontId="21" fillId="0" borderId="0" xfId="3" applyFont="1" applyFill="1" applyBorder="1" applyAlignment="1" applyProtection="1">
      <alignment horizontal="left" vertical="top" wrapText="1"/>
      <protection locked="0"/>
    </xf>
    <xf numFmtId="0" fontId="21" fillId="0" borderId="9" xfId="3" applyFont="1" applyFill="1" applyBorder="1" applyAlignment="1" applyProtection="1">
      <alignment horizontal="left" vertical="top" wrapText="1"/>
      <protection locked="0"/>
    </xf>
    <xf numFmtId="0" fontId="21" fillId="0" borderId="10" xfId="3" applyFont="1" applyFill="1" applyBorder="1" applyAlignment="1" applyProtection="1">
      <alignment horizontal="left" vertical="top" wrapText="1"/>
      <protection locked="0"/>
    </xf>
    <xf numFmtId="0" fontId="21" fillId="0" borderId="1" xfId="3" applyFont="1" applyFill="1" applyBorder="1" applyAlignment="1" applyProtection="1">
      <alignment horizontal="left" vertical="top" wrapText="1"/>
      <protection locked="0"/>
    </xf>
    <xf numFmtId="0" fontId="21" fillId="0" borderId="11" xfId="3" applyFont="1" applyFill="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83.6</c:v>
                </c:pt>
                <c:pt idx="1">
                  <c:v>84.7</c:v>
                </c:pt>
                <c:pt idx="2">
                  <c:v>83.2</c:v>
                </c:pt>
                <c:pt idx="3">
                  <c:v>86.8</c:v>
                </c:pt>
                <c:pt idx="4">
                  <c:v>83.9</c:v>
                </c:pt>
              </c:numCache>
            </c:numRef>
          </c:val>
          <c:extLst xmlns:c16r2="http://schemas.microsoft.com/office/drawing/2015/06/chart">
            <c:ext xmlns:c16="http://schemas.microsoft.com/office/drawing/2014/chart" uri="{C3380CC4-5D6E-409C-BE32-E72D297353CC}">
              <c16:uniqueId val="{00000000-3FDC-46CD-A63B-D5679970BA50}"/>
            </c:ext>
          </c:extLst>
        </c:ser>
        <c:dLbls>
          <c:showLegendKey val="0"/>
          <c:showVal val="0"/>
          <c:showCatName val="0"/>
          <c:showSerName val="0"/>
          <c:showPercent val="0"/>
          <c:showBubbleSize val="0"/>
        </c:dLbls>
        <c:gapWidth val="150"/>
        <c:axId val="644942536"/>
        <c:axId val="64494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3FDC-46CD-A63B-D5679970BA50}"/>
            </c:ext>
          </c:extLst>
        </c:ser>
        <c:dLbls>
          <c:showLegendKey val="0"/>
          <c:showVal val="0"/>
          <c:showCatName val="0"/>
          <c:showSerName val="0"/>
          <c:showPercent val="0"/>
          <c:showBubbleSize val="0"/>
        </c:dLbls>
        <c:marker val="1"/>
        <c:smooth val="0"/>
        <c:axId val="644942536"/>
        <c:axId val="644942144"/>
      </c:lineChart>
      <c:dateAx>
        <c:axId val="644942536"/>
        <c:scaling>
          <c:orientation val="minMax"/>
        </c:scaling>
        <c:delete val="1"/>
        <c:axPos val="b"/>
        <c:numFmt formatCode="ge" sourceLinked="1"/>
        <c:majorTickMark val="none"/>
        <c:minorTickMark val="none"/>
        <c:tickLblPos val="none"/>
        <c:crossAx val="644942144"/>
        <c:crosses val="autoZero"/>
        <c:auto val="1"/>
        <c:lblOffset val="100"/>
        <c:baseTimeUnit val="years"/>
      </c:dateAx>
      <c:valAx>
        <c:axId val="64494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4942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20388</c:v>
                </c:pt>
                <c:pt idx="1">
                  <c:v>20026</c:v>
                </c:pt>
                <c:pt idx="2">
                  <c:v>19771</c:v>
                </c:pt>
                <c:pt idx="3">
                  <c:v>18746</c:v>
                </c:pt>
                <c:pt idx="4">
                  <c:v>19009</c:v>
                </c:pt>
              </c:numCache>
            </c:numRef>
          </c:val>
          <c:extLst xmlns:c16r2="http://schemas.microsoft.com/office/drawing/2015/06/chart">
            <c:ext xmlns:c16="http://schemas.microsoft.com/office/drawing/2014/chart" uri="{C3380CC4-5D6E-409C-BE32-E72D297353CC}">
              <c16:uniqueId val="{00000000-4F68-4275-81BF-311916D3FBCF}"/>
            </c:ext>
          </c:extLst>
        </c:ser>
        <c:dLbls>
          <c:showLegendKey val="0"/>
          <c:showVal val="0"/>
          <c:showCatName val="0"/>
          <c:showSerName val="0"/>
          <c:showPercent val="0"/>
          <c:showBubbleSize val="0"/>
        </c:dLbls>
        <c:gapWidth val="150"/>
        <c:axId val="369437416"/>
        <c:axId val="48884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4F68-4275-81BF-311916D3FBCF}"/>
            </c:ext>
          </c:extLst>
        </c:ser>
        <c:dLbls>
          <c:showLegendKey val="0"/>
          <c:showVal val="0"/>
          <c:showCatName val="0"/>
          <c:showSerName val="0"/>
          <c:showPercent val="0"/>
          <c:showBubbleSize val="0"/>
        </c:dLbls>
        <c:marker val="1"/>
        <c:smooth val="0"/>
        <c:axId val="369437416"/>
        <c:axId val="488841584"/>
      </c:lineChart>
      <c:dateAx>
        <c:axId val="369437416"/>
        <c:scaling>
          <c:orientation val="minMax"/>
        </c:scaling>
        <c:delete val="1"/>
        <c:axPos val="b"/>
        <c:numFmt formatCode="ge" sourceLinked="1"/>
        <c:majorTickMark val="none"/>
        <c:minorTickMark val="none"/>
        <c:tickLblPos val="none"/>
        <c:crossAx val="488841584"/>
        <c:crosses val="autoZero"/>
        <c:auto val="1"/>
        <c:lblOffset val="100"/>
        <c:baseTimeUnit val="years"/>
      </c:dateAx>
      <c:valAx>
        <c:axId val="488841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43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22219</c:v>
                </c:pt>
                <c:pt idx="1">
                  <c:v>23580</c:v>
                </c:pt>
                <c:pt idx="2">
                  <c:v>23782</c:v>
                </c:pt>
                <c:pt idx="3">
                  <c:v>23777</c:v>
                </c:pt>
                <c:pt idx="4">
                  <c:v>24634</c:v>
                </c:pt>
              </c:numCache>
            </c:numRef>
          </c:val>
          <c:extLst xmlns:c16r2="http://schemas.microsoft.com/office/drawing/2015/06/chart">
            <c:ext xmlns:c16="http://schemas.microsoft.com/office/drawing/2014/chart" uri="{C3380CC4-5D6E-409C-BE32-E72D297353CC}">
              <c16:uniqueId val="{00000000-8FCF-4CAE-95A8-70DB1248C7F4}"/>
            </c:ext>
          </c:extLst>
        </c:ser>
        <c:dLbls>
          <c:showLegendKey val="0"/>
          <c:showVal val="0"/>
          <c:showCatName val="0"/>
          <c:showSerName val="0"/>
          <c:showPercent val="0"/>
          <c:showBubbleSize val="0"/>
        </c:dLbls>
        <c:gapWidth val="150"/>
        <c:axId val="488842368"/>
        <c:axId val="48884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8FCF-4CAE-95A8-70DB1248C7F4}"/>
            </c:ext>
          </c:extLst>
        </c:ser>
        <c:dLbls>
          <c:showLegendKey val="0"/>
          <c:showVal val="0"/>
          <c:showCatName val="0"/>
          <c:showSerName val="0"/>
          <c:showPercent val="0"/>
          <c:showBubbleSize val="0"/>
        </c:dLbls>
        <c:marker val="1"/>
        <c:smooth val="0"/>
        <c:axId val="488842368"/>
        <c:axId val="488842760"/>
      </c:lineChart>
      <c:dateAx>
        <c:axId val="488842368"/>
        <c:scaling>
          <c:orientation val="minMax"/>
        </c:scaling>
        <c:delete val="1"/>
        <c:axPos val="b"/>
        <c:numFmt formatCode="ge" sourceLinked="1"/>
        <c:majorTickMark val="none"/>
        <c:minorTickMark val="none"/>
        <c:tickLblPos val="none"/>
        <c:crossAx val="488842760"/>
        <c:crosses val="autoZero"/>
        <c:auto val="1"/>
        <c:lblOffset val="100"/>
        <c:baseTimeUnit val="years"/>
      </c:dateAx>
      <c:valAx>
        <c:axId val="488842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84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33.1</c:v>
                </c:pt>
                <c:pt idx="1">
                  <c:v>31</c:v>
                </c:pt>
                <c:pt idx="2">
                  <c:v>29.3</c:v>
                </c:pt>
                <c:pt idx="3">
                  <c:v>26.2</c:v>
                </c:pt>
                <c:pt idx="4">
                  <c:v>24.5</c:v>
                </c:pt>
              </c:numCache>
            </c:numRef>
          </c:val>
          <c:extLst xmlns:c16r2="http://schemas.microsoft.com/office/drawing/2015/06/chart">
            <c:ext xmlns:c16="http://schemas.microsoft.com/office/drawing/2014/chart" uri="{C3380CC4-5D6E-409C-BE32-E72D297353CC}">
              <c16:uniqueId val="{00000000-6864-4129-8D22-75F8F93EA13A}"/>
            </c:ext>
          </c:extLst>
        </c:ser>
        <c:dLbls>
          <c:showLegendKey val="0"/>
          <c:showVal val="0"/>
          <c:showCatName val="0"/>
          <c:showSerName val="0"/>
          <c:showPercent val="0"/>
          <c:showBubbleSize val="0"/>
        </c:dLbls>
        <c:gapWidth val="150"/>
        <c:axId val="663142824"/>
        <c:axId val="66314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6864-4129-8D22-75F8F93EA13A}"/>
            </c:ext>
          </c:extLst>
        </c:ser>
        <c:dLbls>
          <c:showLegendKey val="0"/>
          <c:showVal val="0"/>
          <c:showCatName val="0"/>
          <c:showSerName val="0"/>
          <c:showPercent val="0"/>
          <c:showBubbleSize val="0"/>
        </c:dLbls>
        <c:marker val="1"/>
        <c:smooth val="0"/>
        <c:axId val="663142824"/>
        <c:axId val="663143608"/>
      </c:lineChart>
      <c:dateAx>
        <c:axId val="663142824"/>
        <c:scaling>
          <c:orientation val="minMax"/>
        </c:scaling>
        <c:delete val="1"/>
        <c:axPos val="b"/>
        <c:numFmt formatCode="ge" sourceLinked="1"/>
        <c:majorTickMark val="none"/>
        <c:minorTickMark val="none"/>
        <c:tickLblPos val="none"/>
        <c:crossAx val="663143608"/>
        <c:crosses val="autoZero"/>
        <c:auto val="1"/>
        <c:lblOffset val="100"/>
        <c:baseTimeUnit val="years"/>
      </c:dateAx>
      <c:valAx>
        <c:axId val="663143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314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59.8</c:v>
                </c:pt>
                <c:pt idx="1">
                  <c:v>67.099999999999994</c:v>
                </c:pt>
                <c:pt idx="2">
                  <c:v>66.2</c:v>
                </c:pt>
                <c:pt idx="3">
                  <c:v>66.7</c:v>
                </c:pt>
                <c:pt idx="4">
                  <c:v>65.7</c:v>
                </c:pt>
              </c:numCache>
            </c:numRef>
          </c:val>
          <c:extLst xmlns:c16r2="http://schemas.microsoft.com/office/drawing/2015/06/chart">
            <c:ext xmlns:c16="http://schemas.microsoft.com/office/drawing/2014/chart" uri="{C3380CC4-5D6E-409C-BE32-E72D297353CC}">
              <c16:uniqueId val="{00000000-EFD2-4466-9FD6-25B94E63FFC8}"/>
            </c:ext>
          </c:extLst>
        </c:ser>
        <c:dLbls>
          <c:showLegendKey val="0"/>
          <c:showVal val="0"/>
          <c:showCatName val="0"/>
          <c:showSerName val="0"/>
          <c:showPercent val="0"/>
          <c:showBubbleSize val="0"/>
        </c:dLbls>
        <c:gapWidth val="150"/>
        <c:axId val="663144000"/>
        <c:axId val="36526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EFD2-4466-9FD6-25B94E63FFC8}"/>
            </c:ext>
          </c:extLst>
        </c:ser>
        <c:dLbls>
          <c:showLegendKey val="0"/>
          <c:showVal val="0"/>
          <c:showCatName val="0"/>
          <c:showSerName val="0"/>
          <c:showPercent val="0"/>
          <c:showBubbleSize val="0"/>
        </c:dLbls>
        <c:marker val="1"/>
        <c:smooth val="0"/>
        <c:axId val="663144000"/>
        <c:axId val="365261952"/>
      </c:lineChart>
      <c:dateAx>
        <c:axId val="663144000"/>
        <c:scaling>
          <c:orientation val="minMax"/>
        </c:scaling>
        <c:delete val="1"/>
        <c:axPos val="b"/>
        <c:numFmt formatCode="ge" sourceLinked="1"/>
        <c:majorTickMark val="none"/>
        <c:minorTickMark val="none"/>
        <c:tickLblPos val="none"/>
        <c:crossAx val="365261952"/>
        <c:crosses val="autoZero"/>
        <c:auto val="1"/>
        <c:lblOffset val="100"/>
        <c:baseTimeUnit val="years"/>
      </c:dateAx>
      <c:valAx>
        <c:axId val="36526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314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100.9</c:v>
                </c:pt>
                <c:pt idx="1">
                  <c:v>102.6</c:v>
                </c:pt>
                <c:pt idx="2">
                  <c:v>101.8</c:v>
                </c:pt>
                <c:pt idx="3">
                  <c:v>102.5</c:v>
                </c:pt>
                <c:pt idx="4">
                  <c:v>101.5</c:v>
                </c:pt>
              </c:numCache>
            </c:numRef>
          </c:val>
          <c:extLst xmlns:c16r2="http://schemas.microsoft.com/office/drawing/2015/06/chart">
            <c:ext xmlns:c16="http://schemas.microsoft.com/office/drawing/2014/chart" uri="{C3380CC4-5D6E-409C-BE32-E72D297353CC}">
              <c16:uniqueId val="{00000000-D83F-44B5-B094-78DCC9153F02}"/>
            </c:ext>
          </c:extLst>
        </c:ser>
        <c:dLbls>
          <c:showLegendKey val="0"/>
          <c:showVal val="0"/>
          <c:showCatName val="0"/>
          <c:showSerName val="0"/>
          <c:showPercent val="0"/>
          <c:showBubbleSize val="0"/>
        </c:dLbls>
        <c:gapWidth val="150"/>
        <c:axId val="365261560"/>
        <c:axId val="35608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D83F-44B5-B094-78DCC9153F02}"/>
            </c:ext>
          </c:extLst>
        </c:ser>
        <c:dLbls>
          <c:showLegendKey val="0"/>
          <c:showVal val="0"/>
          <c:showCatName val="0"/>
          <c:showSerName val="0"/>
          <c:showPercent val="0"/>
          <c:showBubbleSize val="0"/>
        </c:dLbls>
        <c:marker val="1"/>
        <c:smooth val="0"/>
        <c:axId val="365261560"/>
        <c:axId val="356083168"/>
      </c:lineChart>
      <c:dateAx>
        <c:axId val="365261560"/>
        <c:scaling>
          <c:orientation val="minMax"/>
        </c:scaling>
        <c:delete val="1"/>
        <c:axPos val="b"/>
        <c:numFmt formatCode="ge" sourceLinked="1"/>
        <c:majorTickMark val="none"/>
        <c:minorTickMark val="none"/>
        <c:tickLblPos val="none"/>
        <c:crossAx val="356083168"/>
        <c:crosses val="autoZero"/>
        <c:auto val="1"/>
        <c:lblOffset val="100"/>
        <c:baseTimeUnit val="years"/>
      </c:dateAx>
      <c:valAx>
        <c:axId val="35608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5261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41.2</c:v>
                </c:pt>
                <c:pt idx="1">
                  <c:v>44.3</c:v>
                </c:pt>
                <c:pt idx="2">
                  <c:v>47.1</c:v>
                </c:pt>
                <c:pt idx="3">
                  <c:v>50.4</c:v>
                </c:pt>
                <c:pt idx="4">
                  <c:v>53.7</c:v>
                </c:pt>
              </c:numCache>
            </c:numRef>
          </c:val>
          <c:extLst xmlns:c16r2="http://schemas.microsoft.com/office/drawing/2015/06/chart">
            <c:ext xmlns:c16="http://schemas.microsoft.com/office/drawing/2014/chart" uri="{C3380CC4-5D6E-409C-BE32-E72D297353CC}">
              <c16:uniqueId val="{00000000-49A9-4252-91B6-DFD489073125}"/>
            </c:ext>
          </c:extLst>
        </c:ser>
        <c:dLbls>
          <c:showLegendKey val="0"/>
          <c:showVal val="0"/>
          <c:showCatName val="0"/>
          <c:showSerName val="0"/>
          <c:showPercent val="0"/>
          <c:showBubbleSize val="0"/>
        </c:dLbls>
        <c:gapWidth val="150"/>
        <c:axId val="369438984"/>
        <c:axId val="64492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49A9-4252-91B6-DFD489073125}"/>
            </c:ext>
          </c:extLst>
        </c:ser>
        <c:dLbls>
          <c:showLegendKey val="0"/>
          <c:showVal val="0"/>
          <c:showCatName val="0"/>
          <c:showSerName val="0"/>
          <c:showPercent val="0"/>
          <c:showBubbleSize val="0"/>
        </c:dLbls>
        <c:marker val="1"/>
        <c:smooth val="0"/>
        <c:axId val="369438984"/>
        <c:axId val="644929464"/>
      </c:lineChart>
      <c:dateAx>
        <c:axId val="369438984"/>
        <c:scaling>
          <c:orientation val="minMax"/>
        </c:scaling>
        <c:delete val="1"/>
        <c:axPos val="b"/>
        <c:numFmt formatCode="ge" sourceLinked="1"/>
        <c:majorTickMark val="none"/>
        <c:minorTickMark val="none"/>
        <c:tickLblPos val="none"/>
        <c:crossAx val="644929464"/>
        <c:crosses val="autoZero"/>
        <c:auto val="1"/>
        <c:lblOffset val="100"/>
        <c:baseTimeUnit val="years"/>
      </c:dateAx>
      <c:valAx>
        <c:axId val="64492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38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56.3</c:v>
                </c:pt>
                <c:pt idx="1">
                  <c:v>61.9</c:v>
                </c:pt>
                <c:pt idx="2">
                  <c:v>62.9</c:v>
                </c:pt>
                <c:pt idx="3">
                  <c:v>68.099999999999994</c:v>
                </c:pt>
                <c:pt idx="4">
                  <c:v>76.5</c:v>
                </c:pt>
              </c:numCache>
            </c:numRef>
          </c:val>
          <c:extLst xmlns:c16r2="http://schemas.microsoft.com/office/drawing/2015/06/chart">
            <c:ext xmlns:c16="http://schemas.microsoft.com/office/drawing/2014/chart" uri="{C3380CC4-5D6E-409C-BE32-E72D297353CC}">
              <c16:uniqueId val="{00000000-923D-4C79-BA2C-CE8AF91E049A}"/>
            </c:ext>
          </c:extLst>
        </c:ser>
        <c:dLbls>
          <c:showLegendKey val="0"/>
          <c:showVal val="0"/>
          <c:showCatName val="0"/>
          <c:showSerName val="0"/>
          <c:showPercent val="0"/>
          <c:showBubbleSize val="0"/>
        </c:dLbls>
        <c:gapWidth val="150"/>
        <c:axId val="644930248"/>
        <c:axId val="64493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923D-4C79-BA2C-CE8AF91E049A}"/>
            </c:ext>
          </c:extLst>
        </c:ser>
        <c:dLbls>
          <c:showLegendKey val="0"/>
          <c:showVal val="0"/>
          <c:showCatName val="0"/>
          <c:showSerName val="0"/>
          <c:showPercent val="0"/>
          <c:showBubbleSize val="0"/>
        </c:dLbls>
        <c:marker val="1"/>
        <c:smooth val="0"/>
        <c:axId val="644930248"/>
        <c:axId val="644930640"/>
      </c:lineChart>
      <c:dateAx>
        <c:axId val="644930248"/>
        <c:scaling>
          <c:orientation val="minMax"/>
        </c:scaling>
        <c:delete val="1"/>
        <c:axPos val="b"/>
        <c:numFmt formatCode="ge" sourceLinked="1"/>
        <c:majorTickMark val="none"/>
        <c:minorTickMark val="none"/>
        <c:tickLblPos val="none"/>
        <c:crossAx val="644930640"/>
        <c:crosses val="autoZero"/>
        <c:auto val="1"/>
        <c:lblOffset val="100"/>
        <c:baseTimeUnit val="years"/>
      </c:dateAx>
      <c:valAx>
        <c:axId val="64493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493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23410670</c:v>
                </c:pt>
                <c:pt idx="1">
                  <c:v>23779597</c:v>
                </c:pt>
                <c:pt idx="2">
                  <c:v>23999343</c:v>
                </c:pt>
                <c:pt idx="3">
                  <c:v>24173300</c:v>
                </c:pt>
                <c:pt idx="4">
                  <c:v>24428453</c:v>
                </c:pt>
              </c:numCache>
            </c:numRef>
          </c:val>
          <c:extLst xmlns:c16r2="http://schemas.microsoft.com/office/drawing/2015/06/chart">
            <c:ext xmlns:c16="http://schemas.microsoft.com/office/drawing/2014/chart" uri="{C3380CC4-5D6E-409C-BE32-E72D297353CC}">
              <c16:uniqueId val="{00000000-0AD4-4E57-B2B6-3A9D2C5A9A26}"/>
            </c:ext>
          </c:extLst>
        </c:ser>
        <c:dLbls>
          <c:showLegendKey val="0"/>
          <c:showVal val="0"/>
          <c:showCatName val="0"/>
          <c:showSerName val="0"/>
          <c:showPercent val="0"/>
          <c:showBubbleSize val="0"/>
        </c:dLbls>
        <c:gapWidth val="150"/>
        <c:axId val="166084512"/>
        <c:axId val="16608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0AD4-4E57-B2B6-3A9D2C5A9A26}"/>
            </c:ext>
          </c:extLst>
        </c:ser>
        <c:dLbls>
          <c:showLegendKey val="0"/>
          <c:showVal val="0"/>
          <c:showCatName val="0"/>
          <c:showSerName val="0"/>
          <c:showPercent val="0"/>
          <c:showBubbleSize val="0"/>
        </c:dLbls>
        <c:marker val="1"/>
        <c:smooth val="0"/>
        <c:axId val="166084512"/>
        <c:axId val="166084904"/>
      </c:lineChart>
      <c:dateAx>
        <c:axId val="166084512"/>
        <c:scaling>
          <c:orientation val="minMax"/>
        </c:scaling>
        <c:delete val="1"/>
        <c:axPos val="b"/>
        <c:numFmt formatCode="ge" sourceLinked="1"/>
        <c:majorTickMark val="none"/>
        <c:minorTickMark val="none"/>
        <c:tickLblPos val="none"/>
        <c:crossAx val="166084904"/>
        <c:crosses val="autoZero"/>
        <c:auto val="1"/>
        <c:lblOffset val="100"/>
        <c:baseTimeUnit val="years"/>
      </c:dateAx>
      <c:valAx>
        <c:axId val="166084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608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10.199999999999999</c:v>
                </c:pt>
                <c:pt idx="1">
                  <c:v>10.3</c:v>
                </c:pt>
                <c:pt idx="2">
                  <c:v>10</c:v>
                </c:pt>
                <c:pt idx="3">
                  <c:v>9.4</c:v>
                </c:pt>
                <c:pt idx="4">
                  <c:v>9.3000000000000007</c:v>
                </c:pt>
              </c:numCache>
            </c:numRef>
          </c:val>
          <c:extLst xmlns:c16r2="http://schemas.microsoft.com/office/drawing/2015/06/chart">
            <c:ext xmlns:c16="http://schemas.microsoft.com/office/drawing/2014/chart" uri="{C3380CC4-5D6E-409C-BE32-E72D297353CC}">
              <c16:uniqueId val="{00000000-A711-4CCC-AE15-83324776485B}"/>
            </c:ext>
          </c:extLst>
        </c:ser>
        <c:dLbls>
          <c:showLegendKey val="0"/>
          <c:showVal val="0"/>
          <c:showCatName val="0"/>
          <c:showSerName val="0"/>
          <c:showPercent val="0"/>
          <c:showBubbleSize val="0"/>
        </c:dLbls>
        <c:gapWidth val="150"/>
        <c:axId val="166085688"/>
        <c:axId val="16608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A711-4CCC-AE15-83324776485B}"/>
            </c:ext>
          </c:extLst>
        </c:ser>
        <c:dLbls>
          <c:showLegendKey val="0"/>
          <c:showVal val="0"/>
          <c:showCatName val="0"/>
          <c:showSerName val="0"/>
          <c:showPercent val="0"/>
          <c:showBubbleSize val="0"/>
        </c:dLbls>
        <c:marker val="1"/>
        <c:smooth val="0"/>
        <c:axId val="166085688"/>
        <c:axId val="166086080"/>
      </c:lineChart>
      <c:dateAx>
        <c:axId val="166085688"/>
        <c:scaling>
          <c:orientation val="minMax"/>
        </c:scaling>
        <c:delete val="1"/>
        <c:axPos val="b"/>
        <c:numFmt formatCode="ge" sourceLinked="1"/>
        <c:majorTickMark val="none"/>
        <c:minorTickMark val="none"/>
        <c:tickLblPos val="none"/>
        <c:crossAx val="166086080"/>
        <c:crosses val="autoZero"/>
        <c:auto val="1"/>
        <c:lblOffset val="100"/>
        <c:baseTimeUnit val="years"/>
      </c:dateAx>
      <c:valAx>
        <c:axId val="16608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085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62.3</c:v>
                </c:pt>
                <c:pt idx="1">
                  <c:v>59.5</c:v>
                </c:pt>
                <c:pt idx="2">
                  <c:v>61.7</c:v>
                </c:pt>
                <c:pt idx="3">
                  <c:v>63.1</c:v>
                </c:pt>
                <c:pt idx="4">
                  <c:v>63.8</c:v>
                </c:pt>
              </c:numCache>
            </c:numRef>
          </c:val>
          <c:extLst xmlns:c16r2="http://schemas.microsoft.com/office/drawing/2015/06/chart">
            <c:ext xmlns:c16="http://schemas.microsoft.com/office/drawing/2014/chart" uri="{C3380CC4-5D6E-409C-BE32-E72D297353CC}">
              <c16:uniqueId val="{00000000-89FE-4986-ACE9-5C6DC3540DD7}"/>
            </c:ext>
          </c:extLst>
        </c:ser>
        <c:dLbls>
          <c:showLegendKey val="0"/>
          <c:showVal val="0"/>
          <c:showCatName val="0"/>
          <c:showSerName val="0"/>
          <c:showPercent val="0"/>
          <c:showBubbleSize val="0"/>
        </c:dLbls>
        <c:gapWidth val="150"/>
        <c:axId val="369438592"/>
        <c:axId val="36943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89FE-4986-ACE9-5C6DC3540DD7}"/>
            </c:ext>
          </c:extLst>
        </c:ser>
        <c:dLbls>
          <c:showLegendKey val="0"/>
          <c:showVal val="0"/>
          <c:showCatName val="0"/>
          <c:showSerName val="0"/>
          <c:showPercent val="0"/>
          <c:showBubbleSize val="0"/>
        </c:dLbls>
        <c:marker val="1"/>
        <c:smooth val="0"/>
        <c:axId val="369438592"/>
        <c:axId val="369438200"/>
      </c:lineChart>
      <c:dateAx>
        <c:axId val="369438592"/>
        <c:scaling>
          <c:orientation val="minMax"/>
        </c:scaling>
        <c:delete val="1"/>
        <c:axPos val="b"/>
        <c:numFmt formatCode="ge" sourceLinked="1"/>
        <c:majorTickMark val="none"/>
        <c:minorTickMark val="none"/>
        <c:tickLblPos val="none"/>
        <c:crossAx val="369438200"/>
        <c:crosses val="autoZero"/>
        <c:auto val="1"/>
        <c:lblOffset val="100"/>
        <c:baseTimeUnit val="years"/>
      </c:dateAx>
      <c:valAx>
        <c:axId val="369438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3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JU36" sqref="JU36:ND3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0" t="str">
        <f>データ!H6</f>
        <v>秋田県地方独立行政法人秋田県立病院機構　リハビリテーション・精神医療センター</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7" t="str">
        <f>データ!K6</f>
        <v>地方独立行政法人</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9"/>
      <c r="AU8" s="137" t="str">
        <f>データ!L6</f>
        <v>病院事業</v>
      </c>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9"/>
      <c r="CN8" s="137" t="str">
        <f>データ!M6</f>
        <v>一般病院</v>
      </c>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9"/>
      <c r="EG8" s="137" t="str">
        <f>データ!N6</f>
        <v>300床以上～400床未満</v>
      </c>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9"/>
      <c r="FZ8" s="137" t="str">
        <f>データ!O7</f>
        <v>非設置</v>
      </c>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9"/>
      <c r="ID8" s="124">
        <f>データ!Y6</f>
        <v>50</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f>データ!Z6</f>
        <v>50</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データ!AA6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5" t="s">
        <v>20</v>
      </c>
      <c r="NK9" s="146"/>
      <c r="NL9" s="12" t="s">
        <v>21</v>
      </c>
      <c r="NM9" s="13"/>
      <c r="NN9" s="13"/>
      <c r="NO9" s="13"/>
      <c r="NP9" s="13"/>
      <c r="NQ9" s="13"/>
      <c r="NR9" s="13"/>
      <c r="NS9" s="13"/>
      <c r="NT9" s="13"/>
      <c r="NU9" s="14"/>
      <c r="NV9" s="14"/>
      <c r="NW9" s="15"/>
      <c r="NX9" s="3"/>
    </row>
    <row r="10" spans="1:388" ht="18.75" customHeight="1">
      <c r="A10" s="2"/>
      <c r="B10" s="137" t="str">
        <f>データ!P6</f>
        <v>直営</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9"/>
      <c r="AU10" s="124">
        <f>データ!Q6</f>
        <v>6</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37" t="str">
        <f>データ!R6</f>
        <v>-</v>
      </c>
      <c r="CO10" s="138"/>
      <c r="CP10" s="138"/>
      <c r="CQ10" s="138"/>
      <c r="CR10" s="138"/>
      <c r="CS10" s="138"/>
      <c r="CT10" s="138"/>
      <c r="CU10" s="138"/>
      <c r="CV10" s="138"/>
      <c r="CW10" s="138"/>
      <c r="CX10" s="138"/>
      <c r="CY10" s="138"/>
      <c r="CZ10" s="138"/>
      <c r="DA10" s="138"/>
      <c r="DB10" s="138"/>
      <c r="DC10" s="138"/>
      <c r="DD10" s="138"/>
      <c r="DE10" s="138"/>
      <c r="DF10" s="138"/>
      <c r="DG10" s="138"/>
      <c r="DH10" s="138"/>
      <c r="DI10" s="138"/>
      <c r="DJ10" s="138"/>
      <c r="DK10" s="138"/>
      <c r="DL10" s="138"/>
      <c r="DM10" s="138"/>
      <c r="DN10" s="138"/>
      <c r="DO10" s="138"/>
      <c r="DP10" s="138"/>
      <c r="DQ10" s="138"/>
      <c r="DR10" s="138"/>
      <c r="DS10" s="138"/>
      <c r="DT10" s="138"/>
      <c r="DU10" s="138"/>
      <c r="DV10" s="138"/>
      <c r="DW10" s="138"/>
      <c r="DX10" s="138"/>
      <c r="DY10" s="138"/>
      <c r="DZ10" s="138"/>
      <c r="EA10" s="138"/>
      <c r="EB10" s="138"/>
      <c r="EC10" s="138"/>
      <c r="ED10" s="138"/>
      <c r="EE10" s="138"/>
      <c r="EF10" s="139"/>
      <c r="EG10" s="137" t="str">
        <f>データ!S6</f>
        <v>ド 訓</v>
      </c>
      <c r="EH10" s="138"/>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9"/>
      <c r="FZ10" s="137" t="str">
        <f>データ!T6</f>
        <v>-</v>
      </c>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9"/>
      <c r="ID10" s="124">
        <f>データ!AB6</f>
        <v>200</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データ!AC6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データ!AD6</f>
        <v>300</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40" t="s">
        <v>22</v>
      </c>
      <c r="NK10" s="141"/>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ID11" s="142" t="s">
        <v>28</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29</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30</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4" t="str">
        <f>データ!U6</f>
        <v>-</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23340</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37" t="str">
        <f>データ!W6</f>
        <v>非該当</v>
      </c>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9"/>
      <c r="EG12" s="137" t="str">
        <f>データ!X6</f>
        <v>１５：１</v>
      </c>
      <c r="EH12" s="138"/>
      <c r="EI12" s="138"/>
      <c r="EJ12" s="138"/>
      <c r="EK12" s="138"/>
      <c r="EL12" s="138"/>
      <c r="EM12" s="138"/>
      <c r="EN12" s="138"/>
      <c r="EO12" s="138"/>
      <c r="EP12" s="138"/>
      <c r="EQ12" s="138"/>
      <c r="ER12" s="138"/>
      <c r="ES12" s="138"/>
      <c r="ET12" s="138"/>
      <c r="EU12" s="138"/>
      <c r="EV12" s="138"/>
      <c r="EW12" s="138"/>
      <c r="EX12" s="138"/>
      <c r="EY12" s="138"/>
      <c r="EZ12" s="138"/>
      <c r="FA12" s="138"/>
      <c r="FB12" s="138"/>
      <c r="FC12" s="138"/>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9"/>
      <c r="ID12" s="124">
        <f>データ!AE6</f>
        <v>50</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f>データ!AF6</f>
        <v>50</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データ!AG6</f>
        <v>100</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19"/>
      <c r="NJ12" s="3"/>
      <c r="NK12" s="3"/>
      <c r="NL12" s="3"/>
      <c r="NM12" s="3"/>
      <c r="NN12" s="3"/>
      <c r="NO12" s="3"/>
      <c r="NP12" s="3"/>
      <c r="NQ12" s="3"/>
      <c r="NR12" s="3"/>
      <c r="NS12" s="3"/>
      <c r="NT12" s="3"/>
      <c r="NU12" s="3"/>
      <c r="NV12" s="3"/>
      <c r="NW12" s="3"/>
      <c r="NX12" s="3"/>
    </row>
    <row r="13" spans="1:388" ht="17.25" customHeight="1">
      <c r="A13" s="2"/>
      <c r="B13" s="127" t="s">
        <v>31</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19"/>
      <c r="NJ13" s="20"/>
      <c r="NK13" s="20"/>
      <c r="NL13" s="20"/>
      <c r="NM13" s="20"/>
      <c r="NN13" s="20"/>
      <c r="NO13" s="20"/>
      <c r="NP13" s="20"/>
      <c r="NQ13" s="20"/>
      <c r="NR13" s="20"/>
      <c r="NS13" s="20"/>
      <c r="NT13" s="20"/>
      <c r="NU13" s="20"/>
      <c r="NV13" s="20"/>
      <c r="NW13" s="20"/>
      <c r="NX13" s="20"/>
    </row>
    <row r="14" spans="1:388" ht="17.25" customHeight="1">
      <c r="A14" s="2"/>
      <c r="B14" s="127" t="s">
        <v>32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8" t="s">
        <v>150</v>
      </c>
      <c r="NK16" s="129"/>
      <c r="NL16" s="129"/>
      <c r="NM16" s="129"/>
      <c r="NN16" s="129"/>
      <c r="NO16" s="129"/>
      <c r="NP16" s="129"/>
      <c r="NQ16" s="129"/>
      <c r="NR16" s="129"/>
      <c r="NS16" s="129"/>
      <c r="NT16" s="129"/>
      <c r="NU16" s="129"/>
      <c r="NV16" s="129"/>
      <c r="NW16" s="129"/>
      <c r="NX16" s="130"/>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31"/>
      <c r="NK17" s="132"/>
      <c r="NL17" s="132"/>
      <c r="NM17" s="132"/>
      <c r="NN17" s="132"/>
      <c r="NO17" s="132"/>
      <c r="NP17" s="132"/>
      <c r="NQ17" s="132"/>
      <c r="NR17" s="132"/>
      <c r="NS17" s="132"/>
      <c r="NT17" s="132"/>
      <c r="NU17" s="132"/>
      <c r="NV17" s="132"/>
      <c r="NW17" s="132"/>
      <c r="NX17" s="133"/>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1"/>
      <c r="NK18" s="132"/>
      <c r="NL18" s="132"/>
      <c r="NM18" s="132"/>
      <c r="NN18" s="132"/>
      <c r="NO18" s="132"/>
      <c r="NP18" s="132"/>
      <c r="NQ18" s="132"/>
      <c r="NR18" s="132"/>
      <c r="NS18" s="132"/>
      <c r="NT18" s="132"/>
      <c r="NU18" s="132"/>
      <c r="NV18" s="132"/>
      <c r="NW18" s="132"/>
      <c r="NX18" s="133"/>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1"/>
      <c r="NK19" s="132"/>
      <c r="NL19" s="132"/>
      <c r="NM19" s="132"/>
      <c r="NN19" s="132"/>
      <c r="NO19" s="132"/>
      <c r="NP19" s="132"/>
      <c r="NQ19" s="132"/>
      <c r="NR19" s="132"/>
      <c r="NS19" s="132"/>
      <c r="NT19" s="132"/>
      <c r="NU19" s="132"/>
      <c r="NV19" s="132"/>
      <c r="NW19" s="132"/>
      <c r="NX19" s="133"/>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1"/>
      <c r="NK20" s="132"/>
      <c r="NL20" s="132"/>
      <c r="NM20" s="132"/>
      <c r="NN20" s="132"/>
      <c r="NO20" s="132"/>
      <c r="NP20" s="132"/>
      <c r="NQ20" s="132"/>
      <c r="NR20" s="132"/>
      <c r="NS20" s="132"/>
      <c r="NT20" s="132"/>
      <c r="NU20" s="132"/>
      <c r="NV20" s="132"/>
      <c r="NW20" s="132"/>
      <c r="NX20" s="133"/>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1"/>
      <c r="NK21" s="132"/>
      <c r="NL21" s="132"/>
      <c r="NM21" s="132"/>
      <c r="NN21" s="132"/>
      <c r="NO21" s="132"/>
      <c r="NP21" s="132"/>
      <c r="NQ21" s="132"/>
      <c r="NR21" s="132"/>
      <c r="NS21" s="132"/>
      <c r="NT21" s="132"/>
      <c r="NU21" s="132"/>
      <c r="NV21" s="132"/>
      <c r="NW21" s="132"/>
      <c r="NX21" s="133"/>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1"/>
      <c r="NK22" s="132"/>
      <c r="NL22" s="132"/>
      <c r="NM22" s="132"/>
      <c r="NN22" s="132"/>
      <c r="NO22" s="132"/>
      <c r="NP22" s="132"/>
      <c r="NQ22" s="132"/>
      <c r="NR22" s="132"/>
      <c r="NS22" s="132"/>
      <c r="NT22" s="132"/>
      <c r="NU22" s="132"/>
      <c r="NV22" s="132"/>
      <c r="NW22" s="132"/>
      <c r="NX22" s="133"/>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1"/>
      <c r="NK23" s="132"/>
      <c r="NL23" s="132"/>
      <c r="NM23" s="132"/>
      <c r="NN23" s="132"/>
      <c r="NO23" s="132"/>
      <c r="NP23" s="132"/>
      <c r="NQ23" s="132"/>
      <c r="NR23" s="132"/>
      <c r="NS23" s="132"/>
      <c r="NT23" s="132"/>
      <c r="NU23" s="132"/>
      <c r="NV23" s="132"/>
      <c r="NW23" s="132"/>
      <c r="NX23" s="133"/>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1"/>
      <c r="NK24" s="132"/>
      <c r="NL24" s="132"/>
      <c r="NM24" s="132"/>
      <c r="NN24" s="132"/>
      <c r="NO24" s="132"/>
      <c r="NP24" s="132"/>
      <c r="NQ24" s="132"/>
      <c r="NR24" s="132"/>
      <c r="NS24" s="132"/>
      <c r="NT24" s="132"/>
      <c r="NU24" s="132"/>
      <c r="NV24" s="132"/>
      <c r="NW24" s="132"/>
      <c r="NX24" s="133"/>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4"/>
      <c r="NK25" s="135"/>
      <c r="NL25" s="135"/>
      <c r="NM25" s="135"/>
      <c r="NN25" s="135"/>
      <c r="NO25" s="135"/>
      <c r="NP25" s="135"/>
      <c r="NQ25" s="135"/>
      <c r="NR25" s="135"/>
      <c r="NS25" s="135"/>
      <c r="NT25" s="135"/>
      <c r="NU25" s="135"/>
      <c r="NV25" s="135"/>
      <c r="NW25" s="135"/>
      <c r="NX25" s="136"/>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t="s">
        <v>153</v>
      </c>
      <c r="NK30" s="119"/>
      <c r="NL30" s="119"/>
      <c r="NM30" s="119"/>
      <c r="NN30" s="119"/>
      <c r="NO30" s="119"/>
      <c r="NP30" s="119"/>
      <c r="NQ30" s="119"/>
      <c r="NR30" s="119"/>
      <c r="NS30" s="119"/>
      <c r="NT30" s="119"/>
      <c r="NU30" s="119"/>
      <c r="NV30" s="119"/>
      <c r="NW30" s="119"/>
      <c r="NX30" s="120"/>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row>
    <row r="32" spans="1:388" ht="13.5" customHeight="1">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118"/>
      <c r="NK32" s="119"/>
      <c r="NL32" s="119"/>
      <c r="NM32" s="119"/>
      <c r="NN32" s="119"/>
      <c r="NO32" s="119"/>
      <c r="NP32" s="119"/>
      <c r="NQ32" s="119"/>
      <c r="NR32" s="119"/>
      <c r="NS32" s="119"/>
      <c r="NT32" s="119"/>
      <c r="NU32" s="119"/>
      <c r="NV32" s="119"/>
      <c r="NW32" s="119"/>
      <c r="NX32" s="120"/>
    </row>
    <row r="33" spans="1:388" ht="13.5" customHeight="1">
      <c r="A33" s="2"/>
      <c r="B33" s="25"/>
      <c r="D33" s="5"/>
      <c r="E33" s="5"/>
      <c r="F33" s="5"/>
      <c r="G33" s="98" t="s">
        <v>37</v>
      </c>
      <c r="H33" s="98"/>
      <c r="I33" s="98"/>
      <c r="J33" s="98"/>
      <c r="K33" s="98"/>
      <c r="L33" s="98"/>
      <c r="M33" s="98"/>
      <c r="N33" s="98"/>
      <c r="O33" s="98"/>
      <c r="P33" s="99">
        <f>データ!AH7</f>
        <v>100.9</v>
      </c>
      <c r="Q33" s="100"/>
      <c r="R33" s="100"/>
      <c r="S33" s="100"/>
      <c r="T33" s="100"/>
      <c r="U33" s="100"/>
      <c r="V33" s="100"/>
      <c r="W33" s="100"/>
      <c r="X33" s="100"/>
      <c r="Y33" s="100"/>
      <c r="Z33" s="100"/>
      <c r="AA33" s="100"/>
      <c r="AB33" s="100"/>
      <c r="AC33" s="100"/>
      <c r="AD33" s="101"/>
      <c r="AE33" s="99">
        <f>データ!AI7</f>
        <v>102.6</v>
      </c>
      <c r="AF33" s="100"/>
      <c r="AG33" s="100"/>
      <c r="AH33" s="100"/>
      <c r="AI33" s="100"/>
      <c r="AJ33" s="100"/>
      <c r="AK33" s="100"/>
      <c r="AL33" s="100"/>
      <c r="AM33" s="100"/>
      <c r="AN33" s="100"/>
      <c r="AO33" s="100"/>
      <c r="AP33" s="100"/>
      <c r="AQ33" s="100"/>
      <c r="AR33" s="100"/>
      <c r="AS33" s="101"/>
      <c r="AT33" s="99">
        <f>データ!AJ7</f>
        <v>101.8</v>
      </c>
      <c r="AU33" s="100"/>
      <c r="AV33" s="100"/>
      <c r="AW33" s="100"/>
      <c r="AX33" s="100"/>
      <c r="AY33" s="100"/>
      <c r="AZ33" s="100"/>
      <c r="BA33" s="100"/>
      <c r="BB33" s="100"/>
      <c r="BC33" s="100"/>
      <c r="BD33" s="100"/>
      <c r="BE33" s="100"/>
      <c r="BF33" s="100"/>
      <c r="BG33" s="100"/>
      <c r="BH33" s="101"/>
      <c r="BI33" s="99">
        <f>データ!AK7</f>
        <v>102.5</v>
      </c>
      <c r="BJ33" s="100"/>
      <c r="BK33" s="100"/>
      <c r="BL33" s="100"/>
      <c r="BM33" s="100"/>
      <c r="BN33" s="100"/>
      <c r="BO33" s="100"/>
      <c r="BP33" s="100"/>
      <c r="BQ33" s="100"/>
      <c r="BR33" s="100"/>
      <c r="BS33" s="100"/>
      <c r="BT33" s="100"/>
      <c r="BU33" s="100"/>
      <c r="BV33" s="100"/>
      <c r="BW33" s="101"/>
      <c r="BX33" s="99">
        <f>データ!AL7</f>
        <v>101.5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59.8</v>
      </c>
      <c r="DE33" s="100"/>
      <c r="DF33" s="100"/>
      <c r="DG33" s="100"/>
      <c r="DH33" s="100"/>
      <c r="DI33" s="100"/>
      <c r="DJ33" s="100"/>
      <c r="DK33" s="100"/>
      <c r="DL33" s="100"/>
      <c r="DM33" s="100"/>
      <c r="DN33" s="100"/>
      <c r="DO33" s="100"/>
      <c r="DP33" s="100"/>
      <c r="DQ33" s="100"/>
      <c r="DR33" s="101"/>
      <c r="DS33" s="99">
        <f>データ!AT7</f>
        <v>67.099999999999994</v>
      </c>
      <c r="DT33" s="100"/>
      <c r="DU33" s="100"/>
      <c r="DV33" s="100"/>
      <c r="DW33" s="100"/>
      <c r="DX33" s="100"/>
      <c r="DY33" s="100"/>
      <c r="DZ33" s="100"/>
      <c r="EA33" s="100"/>
      <c r="EB33" s="100"/>
      <c r="EC33" s="100"/>
      <c r="ED33" s="100"/>
      <c r="EE33" s="100"/>
      <c r="EF33" s="100"/>
      <c r="EG33" s="101"/>
      <c r="EH33" s="99">
        <f>データ!AU7</f>
        <v>66.2</v>
      </c>
      <c r="EI33" s="100"/>
      <c r="EJ33" s="100"/>
      <c r="EK33" s="100"/>
      <c r="EL33" s="100"/>
      <c r="EM33" s="100"/>
      <c r="EN33" s="100"/>
      <c r="EO33" s="100"/>
      <c r="EP33" s="100"/>
      <c r="EQ33" s="100"/>
      <c r="ER33" s="100"/>
      <c r="ES33" s="100"/>
      <c r="ET33" s="100"/>
      <c r="EU33" s="100"/>
      <c r="EV33" s="101"/>
      <c r="EW33" s="99">
        <f>データ!AV7</f>
        <v>66.7</v>
      </c>
      <c r="EX33" s="100"/>
      <c r="EY33" s="100"/>
      <c r="EZ33" s="100"/>
      <c r="FA33" s="100"/>
      <c r="FB33" s="100"/>
      <c r="FC33" s="100"/>
      <c r="FD33" s="100"/>
      <c r="FE33" s="100"/>
      <c r="FF33" s="100"/>
      <c r="FG33" s="100"/>
      <c r="FH33" s="100"/>
      <c r="FI33" s="100"/>
      <c r="FJ33" s="100"/>
      <c r="FK33" s="101"/>
      <c r="FL33" s="99">
        <f>データ!AW7</f>
        <v>65.7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33.1</v>
      </c>
      <c r="GS33" s="100"/>
      <c r="GT33" s="100"/>
      <c r="GU33" s="100"/>
      <c r="GV33" s="100"/>
      <c r="GW33" s="100"/>
      <c r="GX33" s="100"/>
      <c r="GY33" s="100"/>
      <c r="GZ33" s="100"/>
      <c r="HA33" s="100"/>
      <c r="HB33" s="100"/>
      <c r="HC33" s="100"/>
      <c r="HD33" s="100"/>
      <c r="HE33" s="100"/>
      <c r="HF33" s="101"/>
      <c r="HG33" s="99">
        <f>データ!BE7</f>
        <v>31</v>
      </c>
      <c r="HH33" s="100"/>
      <c r="HI33" s="100"/>
      <c r="HJ33" s="100"/>
      <c r="HK33" s="100"/>
      <c r="HL33" s="100"/>
      <c r="HM33" s="100"/>
      <c r="HN33" s="100"/>
      <c r="HO33" s="100"/>
      <c r="HP33" s="100"/>
      <c r="HQ33" s="100"/>
      <c r="HR33" s="100"/>
      <c r="HS33" s="100"/>
      <c r="HT33" s="100"/>
      <c r="HU33" s="101"/>
      <c r="HV33" s="99">
        <f>データ!BF7</f>
        <v>29.3</v>
      </c>
      <c r="HW33" s="100"/>
      <c r="HX33" s="100"/>
      <c r="HY33" s="100"/>
      <c r="HZ33" s="100"/>
      <c r="IA33" s="100"/>
      <c r="IB33" s="100"/>
      <c r="IC33" s="100"/>
      <c r="ID33" s="100"/>
      <c r="IE33" s="100"/>
      <c r="IF33" s="100"/>
      <c r="IG33" s="100"/>
      <c r="IH33" s="100"/>
      <c r="II33" s="100"/>
      <c r="IJ33" s="101"/>
      <c r="IK33" s="99">
        <f>データ!BG7</f>
        <v>26.2</v>
      </c>
      <c r="IL33" s="100"/>
      <c r="IM33" s="100"/>
      <c r="IN33" s="100"/>
      <c r="IO33" s="100"/>
      <c r="IP33" s="100"/>
      <c r="IQ33" s="100"/>
      <c r="IR33" s="100"/>
      <c r="IS33" s="100"/>
      <c r="IT33" s="100"/>
      <c r="IU33" s="100"/>
      <c r="IV33" s="100"/>
      <c r="IW33" s="100"/>
      <c r="IX33" s="100"/>
      <c r="IY33" s="101"/>
      <c r="IZ33" s="99">
        <f>データ!BH7</f>
        <v>24.5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83.6</v>
      </c>
      <c r="KG33" s="100"/>
      <c r="KH33" s="100"/>
      <c r="KI33" s="100"/>
      <c r="KJ33" s="100"/>
      <c r="KK33" s="100"/>
      <c r="KL33" s="100"/>
      <c r="KM33" s="100"/>
      <c r="KN33" s="100"/>
      <c r="KO33" s="100"/>
      <c r="KP33" s="100"/>
      <c r="KQ33" s="100"/>
      <c r="KR33" s="100"/>
      <c r="KS33" s="100"/>
      <c r="KT33" s="101"/>
      <c r="KU33" s="99">
        <f>データ!BP7</f>
        <v>84.7</v>
      </c>
      <c r="KV33" s="100"/>
      <c r="KW33" s="100"/>
      <c r="KX33" s="100"/>
      <c r="KY33" s="100"/>
      <c r="KZ33" s="100"/>
      <c r="LA33" s="100"/>
      <c r="LB33" s="100"/>
      <c r="LC33" s="100"/>
      <c r="LD33" s="100"/>
      <c r="LE33" s="100"/>
      <c r="LF33" s="100"/>
      <c r="LG33" s="100"/>
      <c r="LH33" s="100"/>
      <c r="LI33" s="101"/>
      <c r="LJ33" s="99">
        <f>データ!BQ7</f>
        <v>83.2</v>
      </c>
      <c r="LK33" s="100"/>
      <c r="LL33" s="100"/>
      <c r="LM33" s="100"/>
      <c r="LN33" s="100"/>
      <c r="LO33" s="100"/>
      <c r="LP33" s="100"/>
      <c r="LQ33" s="100"/>
      <c r="LR33" s="100"/>
      <c r="LS33" s="100"/>
      <c r="LT33" s="100"/>
      <c r="LU33" s="100"/>
      <c r="LV33" s="100"/>
      <c r="LW33" s="100"/>
      <c r="LX33" s="101"/>
      <c r="LY33" s="99">
        <f>データ!BR7</f>
        <v>86.8</v>
      </c>
      <c r="LZ33" s="100"/>
      <c r="MA33" s="100"/>
      <c r="MB33" s="100"/>
      <c r="MC33" s="100"/>
      <c r="MD33" s="100"/>
      <c r="ME33" s="100"/>
      <c r="MF33" s="100"/>
      <c r="MG33" s="100"/>
      <c r="MH33" s="100"/>
      <c r="MI33" s="100"/>
      <c r="MJ33" s="100"/>
      <c r="MK33" s="100"/>
      <c r="ML33" s="100"/>
      <c r="MM33" s="101"/>
      <c r="MN33" s="99">
        <f>データ!BS7</f>
        <v>83.9</v>
      </c>
      <c r="MO33" s="100"/>
      <c r="MP33" s="100"/>
      <c r="MQ33" s="100"/>
      <c r="MR33" s="100"/>
      <c r="MS33" s="100"/>
      <c r="MT33" s="100"/>
      <c r="MU33" s="100"/>
      <c r="MV33" s="100"/>
      <c r="MW33" s="100"/>
      <c r="MX33" s="100"/>
      <c r="MY33" s="100"/>
      <c r="MZ33" s="100"/>
      <c r="NA33" s="100"/>
      <c r="NB33" s="101"/>
      <c r="ND33" s="5"/>
      <c r="NE33" s="5"/>
      <c r="NF33" s="5"/>
      <c r="NG33" s="5"/>
      <c r="NH33" s="27"/>
      <c r="NI33" s="2"/>
      <c r="NJ33" s="118"/>
      <c r="NK33" s="119"/>
      <c r="NL33" s="119"/>
      <c r="NM33" s="119"/>
      <c r="NN33" s="119"/>
      <c r="NO33" s="119"/>
      <c r="NP33" s="119"/>
      <c r="NQ33" s="119"/>
      <c r="NR33" s="119"/>
      <c r="NS33" s="119"/>
      <c r="NT33" s="119"/>
      <c r="NU33" s="119"/>
      <c r="NV33" s="119"/>
      <c r="NW33" s="119"/>
      <c r="NX33" s="120"/>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118"/>
      <c r="NK34" s="119"/>
      <c r="NL34" s="119"/>
      <c r="NM34" s="119"/>
      <c r="NN34" s="119"/>
      <c r="NO34" s="119"/>
      <c r="NP34" s="119"/>
      <c r="NQ34" s="119"/>
      <c r="NR34" s="119"/>
      <c r="NS34" s="119"/>
      <c r="NT34" s="119"/>
      <c r="NU34" s="119"/>
      <c r="NV34" s="119"/>
      <c r="NW34" s="119"/>
      <c r="NX34" s="120"/>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8"/>
      <c r="NK35" s="119"/>
      <c r="NL35" s="119"/>
      <c r="NM35" s="119"/>
      <c r="NN35" s="119"/>
      <c r="NO35" s="119"/>
      <c r="NP35" s="119"/>
      <c r="NQ35" s="119"/>
      <c r="NR35" s="119"/>
      <c r="NS35" s="119"/>
      <c r="NT35" s="119"/>
      <c r="NU35" s="119"/>
      <c r="NV35" s="119"/>
      <c r="NW35" s="119"/>
      <c r="NX35" s="120"/>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8"/>
      <c r="NK36" s="119"/>
      <c r="NL36" s="119"/>
      <c r="NM36" s="119"/>
      <c r="NN36" s="119"/>
      <c r="NO36" s="119"/>
      <c r="NP36" s="119"/>
      <c r="NQ36" s="119"/>
      <c r="NR36" s="119"/>
      <c r="NS36" s="119"/>
      <c r="NT36" s="119"/>
      <c r="NU36" s="119"/>
      <c r="NV36" s="119"/>
      <c r="NW36" s="119"/>
      <c r="NX36" s="120"/>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8"/>
      <c r="NK37" s="119"/>
      <c r="NL37" s="119"/>
      <c r="NM37" s="119"/>
      <c r="NN37" s="119"/>
      <c r="NO37" s="119"/>
      <c r="NP37" s="119"/>
      <c r="NQ37" s="119"/>
      <c r="NR37" s="119"/>
      <c r="NS37" s="119"/>
      <c r="NT37" s="119"/>
      <c r="NU37" s="119"/>
      <c r="NV37" s="119"/>
      <c r="NW37" s="119"/>
      <c r="NX37" s="120"/>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8"/>
      <c r="NK38" s="119"/>
      <c r="NL38" s="119"/>
      <c r="NM38" s="119"/>
      <c r="NN38" s="119"/>
      <c r="NO38" s="119"/>
      <c r="NP38" s="119"/>
      <c r="NQ38" s="119"/>
      <c r="NR38" s="119"/>
      <c r="NS38" s="119"/>
      <c r="NT38" s="119"/>
      <c r="NU38" s="119"/>
      <c r="NV38" s="119"/>
      <c r="NW38" s="119"/>
      <c r="NX38" s="120"/>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8"/>
      <c r="NK39" s="119"/>
      <c r="NL39" s="119"/>
      <c r="NM39" s="119"/>
      <c r="NN39" s="119"/>
      <c r="NO39" s="119"/>
      <c r="NP39" s="119"/>
      <c r="NQ39" s="119"/>
      <c r="NR39" s="119"/>
      <c r="NS39" s="119"/>
      <c r="NT39" s="119"/>
      <c r="NU39" s="119"/>
      <c r="NV39" s="119"/>
      <c r="NW39" s="119"/>
      <c r="NX39" s="120"/>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8"/>
      <c r="NK40" s="119"/>
      <c r="NL40" s="119"/>
      <c r="NM40" s="119"/>
      <c r="NN40" s="119"/>
      <c r="NO40" s="119"/>
      <c r="NP40" s="119"/>
      <c r="NQ40" s="119"/>
      <c r="NR40" s="119"/>
      <c r="NS40" s="119"/>
      <c r="NT40" s="119"/>
      <c r="NU40" s="119"/>
      <c r="NV40" s="119"/>
      <c r="NW40" s="119"/>
      <c r="NX40" s="120"/>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8"/>
      <c r="NK41" s="119"/>
      <c r="NL41" s="119"/>
      <c r="NM41" s="119"/>
      <c r="NN41" s="119"/>
      <c r="NO41" s="119"/>
      <c r="NP41" s="119"/>
      <c r="NQ41" s="119"/>
      <c r="NR41" s="119"/>
      <c r="NS41" s="119"/>
      <c r="NT41" s="119"/>
      <c r="NU41" s="119"/>
      <c r="NV41" s="119"/>
      <c r="NW41" s="119"/>
      <c r="NX41" s="120"/>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8"/>
      <c r="NK42" s="119"/>
      <c r="NL42" s="119"/>
      <c r="NM42" s="119"/>
      <c r="NN42" s="119"/>
      <c r="NO42" s="119"/>
      <c r="NP42" s="119"/>
      <c r="NQ42" s="119"/>
      <c r="NR42" s="119"/>
      <c r="NS42" s="119"/>
      <c r="NT42" s="119"/>
      <c r="NU42" s="119"/>
      <c r="NV42" s="119"/>
      <c r="NW42" s="119"/>
      <c r="NX42" s="120"/>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8"/>
      <c r="NK43" s="119"/>
      <c r="NL43" s="119"/>
      <c r="NM43" s="119"/>
      <c r="NN43" s="119"/>
      <c r="NO43" s="119"/>
      <c r="NP43" s="119"/>
      <c r="NQ43" s="119"/>
      <c r="NR43" s="119"/>
      <c r="NS43" s="119"/>
      <c r="NT43" s="119"/>
      <c r="NU43" s="119"/>
      <c r="NV43" s="119"/>
      <c r="NW43" s="119"/>
      <c r="NX43" s="120"/>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8"/>
      <c r="NK44" s="119"/>
      <c r="NL44" s="119"/>
      <c r="NM44" s="119"/>
      <c r="NN44" s="119"/>
      <c r="NO44" s="119"/>
      <c r="NP44" s="119"/>
      <c r="NQ44" s="119"/>
      <c r="NR44" s="119"/>
      <c r="NS44" s="119"/>
      <c r="NT44" s="119"/>
      <c r="NU44" s="119"/>
      <c r="NV44" s="119"/>
      <c r="NW44" s="119"/>
      <c r="NX44" s="120"/>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8"/>
      <c r="NK45" s="119"/>
      <c r="NL45" s="119"/>
      <c r="NM45" s="119"/>
      <c r="NN45" s="119"/>
      <c r="NO45" s="119"/>
      <c r="NP45" s="119"/>
      <c r="NQ45" s="119"/>
      <c r="NR45" s="119"/>
      <c r="NS45" s="119"/>
      <c r="NT45" s="119"/>
      <c r="NU45" s="119"/>
      <c r="NV45" s="119"/>
      <c r="NW45" s="119"/>
      <c r="NX45" s="120"/>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152</v>
      </c>
      <c r="NK49" s="108"/>
      <c r="NL49" s="108"/>
      <c r="NM49" s="108"/>
      <c r="NN49" s="108"/>
      <c r="NO49" s="108"/>
      <c r="NP49" s="108"/>
      <c r="NQ49" s="108"/>
      <c r="NR49" s="108"/>
      <c r="NS49" s="108"/>
      <c r="NT49" s="108"/>
      <c r="NU49" s="108"/>
      <c r="NV49" s="108"/>
      <c r="NW49" s="108"/>
      <c r="NX49" s="10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c r="A55" s="2"/>
      <c r="B55" s="25"/>
      <c r="C55" s="5"/>
      <c r="D55" s="5"/>
      <c r="E55" s="5"/>
      <c r="F55" s="5"/>
      <c r="G55" s="98" t="s">
        <v>37</v>
      </c>
      <c r="H55" s="98"/>
      <c r="I55" s="98"/>
      <c r="J55" s="98"/>
      <c r="K55" s="98"/>
      <c r="L55" s="98"/>
      <c r="M55" s="98"/>
      <c r="N55" s="98"/>
      <c r="O55" s="98"/>
      <c r="P55" s="102">
        <f>データ!BZ7</f>
        <v>22219</v>
      </c>
      <c r="Q55" s="103"/>
      <c r="R55" s="103"/>
      <c r="S55" s="103"/>
      <c r="T55" s="103"/>
      <c r="U55" s="103"/>
      <c r="V55" s="103"/>
      <c r="W55" s="103"/>
      <c r="X55" s="103"/>
      <c r="Y55" s="103"/>
      <c r="Z55" s="103"/>
      <c r="AA55" s="103"/>
      <c r="AB55" s="103"/>
      <c r="AC55" s="103"/>
      <c r="AD55" s="104"/>
      <c r="AE55" s="102">
        <f>データ!CA7</f>
        <v>23580</v>
      </c>
      <c r="AF55" s="103"/>
      <c r="AG55" s="103"/>
      <c r="AH55" s="103"/>
      <c r="AI55" s="103"/>
      <c r="AJ55" s="103"/>
      <c r="AK55" s="103"/>
      <c r="AL55" s="103"/>
      <c r="AM55" s="103"/>
      <c r="AN55" s="103"/>
      <c r="AO55" s="103"/>
      <c r="AP55" s="103"/>
      <c r="AQ55" s="103"/>
      <c r="AR55" s="103"/>
      <c r="AS55" s="104"/>
      <c r="AT55" s="102">
        <f>データ!CB7</f>
        <v>23782</v>
      </c>
      <c r="AU55" s="103"/>
      <c r="AV55" s="103"/>
      <c r="AW55" s="103"/>
      <c r="AX55" s="103"/>
      <c r="AY55" s="103"/>
      <c r="AZ55" s="103"/>
      <c r="BA55" s="103"/>
      <c r="BB55" s="103"/>
      <c r="BC55" s="103"/>
      <c r="BD55" s="103"/>
      <c r="BE55" s="103"/>
      <c r="BF55" s="103"/>
      <c r="BG55" s="103"/>
      <c r="BH55" s="104"/>
      <c r="BI55" s="102">
        <f>データ!CC7</f>
        <v>23777</v>
      </c>
      <c r="BJ55" s="103"/>
      <c r="BK55" s="103"/>
      <c r="BL55" s="103"/>
      <c r="BM55" s="103"/>
      <c r="BN55" s="103"/>
      <c r="BO55" s="103"/>
      <c r="BP55" s="103"/>
      <c r="BQ55" s="103"/>
      <c r="BR55" s="103"/>
      <c r="BS55" s="103"/>
      <c r="BT55" s="103"/>
      <c r="BU55" s="103"/>
      <c r="BV55" s="103"/>
      <c r="BW55" s="104"/>
      <c r="BX55" s="102">
        <f>データ!CD7</f>
        <v>24634</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20388</v>
      </c>
      <c r="DE55" s="103"/>
      <c r="DF55" s="103"/>
      <c r="DG55" s="103"/>
      <c r="DH55" s="103"/>
      <c r="DI55" s="103"/>
      <c r="DJ55" s="103"/>
      <c r="DK55" s="103"/>
      <c r="DL55" s="103"/>
      <c r="DM55" s="103"/>
      <c r="DN55" s="103"/>
      <c r="DO55" s="103"/>
      <c r="DP55" s="103"/>
      <c r="DQ55" s="103"/>
      <c r="DR55" s="104"/>
      <c r="DS55" s="102">
        <f>データ!CL7</f>
        <v>20026</v>
      </c>
      <c r="DT55" s="103"/>
      <c r="DU55" s="103"/>
      <c r="DV55" s="103"/>
      <c r="DW55" s="103"/>
      <c r="DX55" s="103"/>
      <c r="DY55" s="103"/>
      <c r="DZ55" s="103"/>
      <c r="EA55" s="103"/>
      <c r="EB55" s="103"/>
      <c r="EC55" s="103"/>
      <c r="ED55" s="103"/>
      <c r="EE55" s="103"/>
      <c r="EF55" s="103"/>
      <c r="EG55" s="104"/>
      <c r="EH55" s="102">
        <f>データ!CM7</f>
        <v>19771</v>
      </c>
      <c r="EI55" s="103"/>
      <c r="EJ55" s="103"/>
      <c r="EK55" s="103"/>
      <c r="EL55" s="103"/>
      <c r="EM55" s="103"/>
      <c r="EN55" s="103"/>
      <c r="EO55" s="103"/>
      <c r="EP55" s="103"/>
      <c r="EQ55" s="103"/>
      <c r="ER55" s="103"/>
      <c r="ES55" s="103"/>
      <c r="ET55" s="103"/>
      <c r="EU55" s="103"/>
      <c r="EV55" s="104"/>
      <c r="EW55" s="102">
        <f>データ!CN7</f>
        <v>18746</v>
      </c>
      <c r="EX55" s="103"/>
      <c r="EY55" s="103"/>
      <c r="EZ55" s="103"/>
      <c r="FA55" s="103"/>
      <c r="FB55" s="103"/>
      <c r="FC55" s="103"/>
      <c r="FD55" s="103"/>
      <c r="FE55" s="103"/>
      <c r="FF55" s="103"/>
      <c r="FG55" s="103"/>
      <c r="FH55" s="103"/>
      <c r="FI55" s="103"/>
      <c r="FJ55" s="103"/>
      <c r="FK55" s="104"/>
      <c r="FL55" s="102">
        <f>データ!CO7</f>
        <v>19009</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62.3</v>
      </c>
      <c r="GS55" s="100"/>
      <c r="GT55" s="100"/>
      <c r="GU55" s="100"/>
      <c r="GV55" s="100"/>
      <c r="GW55" s="100"/>
      <c r="GX55" s="100"/>
      <c r="GY55" s="100"/>
      <c r="GZ55" s="100"/>
      <c r="HA55" s="100"/>
      <c r="HB55" s="100"/>
      <c r="HC55" s="100"/>
      <c r="HD55" s="100"/>
      <c r="HE55" s="100"/>
      <c r="HF55" s="101"/>
      <c r="HG55" s="99">
        <f>データ!CW7</f>
        <v>59.5</v>
      </c>
      <c r="HH55" s="100"/>
      <c r="HI55" s="100"/>
      <c r="HJ55" s="100"/>
      <c r="HK55" s="100"/>
      <c r="HL55" s="100"/>
      <c r="HM55" s="100"/>
      <c r="HN55" s="100"/>
      <c r="HO55" s="100"/>
      <c r="HP55" s="100"/>
      <c r="HQ55" s="100"/>
      <c r="HR55" s="100"/>
      <c r="HS55" s="100"/>
      <c r="HT55" s="100"/>
      <c r="HU55" s="101"/>
      <c r="HV55" s="99">
        <f>データ!CX7</f>
        <v>61.7</v>
      </c>
      <c r="HW55" s="100"/>
      <c r="HX55" s="100"/>
      <c r="HY55" s="100"/>
      <c r="HZ55" s="100"/>
      <c r="IA55" s="100"/>
      <c r="IB55" s="100"/>
      <c r="IC55" s="100"/>
      <c r="ID55" s="100"/>
      <c r="IE55" s="100"/>
      <c r="IF55" s="100"/>
      <c r="IG55" s="100"/>
      <c r="IH55" s="100"/>
      <c r="II55" s="100"/>
      <c r="IJ55" s="101"/>
      <c r="IK55" s="99">
        <f>データ!CY7</f>
        <v>63.1</v>
      </c>
      <c r="IL55" s="100"/>
      <c r="IM55" s="100"/>
      <c r="IN55" s="100"/>
      <c r="IO55" s="100"/>
      <c r="IP55" s="100"/>
      <c r="IQ55" s="100"/>
      <c r="IR55" s="100"/>
      <c r="IS55" s="100"/>
      <c r="IT55" s="100"/>
      <c r="IU55" s="100"/>
      <c r="IV55" s="100"/>
      <c r="IW55" s="100"/>
      <c r="IX55" s="100"/>
      <c r="IY55" s="101"/>
      <c r="IZ55" s="99">
        <f>データ!CZ7</f>
        <v>63.8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10.199999999999999</v>
      </c>
      <c r="KG55" s="100"/>
      <c r="KH55" s="100"/>
      <c r="KI55" s="100"/>
      <c r="KJ55" s="100"/>
      <c r="KK55" s="100"/>
      <c r="KL55" s="100"/>
      <c r="KM55" s="100"/>
      <c r="KN55" s="100"/>
      <c r="KO55" s="100"/>
      <c r="KP55" s="100"/>
      <c r="KQ55" s="100"/>
      <c r="KR55" s="100"/>
      <c r="KS55" s="100"/>
      <c r="KT55" s="101"/>
      <c r="KU55" s="99">
        <f>データ!DH7</f>
        <v>10.3</v>
      </c>
      <c r="KV55" s="100"/>
      <c r="KW55" s="100"/>
      <c r="KX55" s="100"/>
      <c r="KY55" s="100"/>
      <c r="KZ55" s="100"/>
      <c r="LA55" s="100"/>
      <c r="LB55" s="100"/>
      <c r="LC55" s="100"/>
      <c r="LD55" s="100"/>
      <c r="LE55" s="100"/>
      <c r="LF55" s="100"/>
      <c r="LG55" s="100"/>
      <c r="LH55" s="100"/>
      <c r="LI55" s="101"/>
      <c r="LJ55" s="99">
        <f>データ!DI7</f>
        <v>10</v>
      </c>
      <c r="LK55" s="100"/>
      <c r="LL55" s="100"/>
      <c r="LM55" s="100"/>
      <c r="LN55" s="100"/>
      <c r="LO55" s="100"/>
      <c r="LP55" s="100"/>
      <c r="LQ55" s="100"/>
      <c r="LR55" s="100"/>
      <c r="LS55" s="100"/>
      <c r="LT55" s="100"/>
      <c r="LU55" s="100"/>
      <c r="LV55" s="100"/>
      <c r="LW55" s="100"/>
      <c r="LX55" s="101"/>
      <c r="LY55" s="99">
        <f>データ!DJ7</f>
        <v>9.4</v>
      </c>
      <c r="LZ55" s="100"/>
      <c r="MA55" s="100"/>
      <c r="MB55" s="100"/>
      <c r="MC55" s="100"/>
      <c r="MD55" s="100"/>
      <c r="ME55" s="100"/>
      <c r="MF55" s="100"/>
      <c r="MG55" s="100"/>
      <c r="MH55" s="100"/>
      <c r="MI55" s="100"/>
      <c r="MJ55" s="100"/>
      <c r="MK55" s="100"/>
      <c r="ML55" s="100"/>
      <c r="MM55" s="101"/>
      <c r="MN55" s="99">
        <f>データ!DK7</f>
        <v>9.3000000000000007</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41.2</v>
      </c>
      <c r="V79" s="82"/>
      <c r="W79" s="82"/>
      <c r="X79" s="82"/>
      <c r="Y79" s="82"/>
      <c r="Z79" s="82"/>
      <c r="AA79" s="82"/>
      <c r="AB79" s="82"/>
      <c r="AC79" s="82"/>
      <c r="AD79" s="82"/>
      <c r="AE79" s="82"/>
      <c r="AF79" s="82"/>
      <c r="AG79" s="82"/>
      <c r="AH79" s="82"/>
      <c r="AI79" s="82"/>
      <c r="AJ79" s="82"/>
      <c r="AK79" s="82"/>
      <c r="AL79" s="82"/>
      <c r="AM79" s="82"/>
      <c r="AN79" s="82">
        <f>データ!DS7</f>
        <v>44.3</v>
      </c>
      <c r="AO79" s="82"/>
      <c r="AP79" s="82"/>
      <c r="AQ79" s="82"/>
      <c r="AR79" s="82"/>
      <c r="AS79" s="82"/>
      <c r="AT79" s="82"/>
      <c r="AU79" s="82"/>
      <c r="AV79" s="82"/>
      <c r="AW79" s="82"/>
      <c r="AX79" s="82"/>
      <c r="AY79" s="82"/>
      <c r="AZ79" s="82"/>
      <c r="BA79" s="82"/>
      <c r="BB79" s="82"/>
      <c r="BC79" s="82"/>
      <c r="BD79" s="82"/>
      <c r="BE79" s="82"/>
      <c r="BF79" s="82"/>
      <c r="BG79" s="82">
        <f>データ!DT7</f>
        <v>47.1</v>
      </c>
      <c r="BH79" s="82"/>
      <c r="BI79" s="82"/>
      <c r="BJ79" s="82"/>
      <c r="BK79" s="82"/>
      <c r="BL79" s="82"/>
      <c r="BM79" s="82"/>
      <c r="BN79" s="82"/>
      <c r="BO79" s="82"/>
      <c r="BP79" s="82"/>
      <c r="BQ79" s="82"/>
      <c r="BR79" s="82"/>
      <c r="BS79" s="82"/>
      <c r="BT79" s="82"/>
      <c r="BU79" s="82"/>
      <c r="BV79" s="82"/>
      <c r="BW79" s="82"/>
      <c r="BX79" s="82"/>
      <c r="BY79" s="82"/>
      <c r="BZ79" s="82">
        <f>データ!DU7</f>
        <v>50.4</v>
      </c>
      <c r="CA79" s="82"/>
      <c r="CB79" s="82"/>
      <c r="CC79" s="82"/>
      <c r="CD79" s="82"/>
      <c r="CE79" s="82"/>
      <c r="CF79" s="82"/>
      <c r="CG79" s="82"/>
      <c r="CH79" s="82"/>
      <c r="CI79" s="82"/>
      <c r="CJ79" s="82"/>
      <c r="CK79" s="82"/>
      <c r="CL79" s="82"/>
      <c r="CM79" s="82"/>
      <c r="CN79" s="82"/>
      <c r="CO79" s="82"/>
      <c r="CP79" s="82"/>
      <c r="CQ79" s="82"/>
      <c r="CR79" s="82"/>
      <c r="CS79" s="82">
        <f>データ!DV7</f>
        <v>53.7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56.3</v>
      </c>
      <c r="EP79" s="82"/>
      <c r="EQ79" s="82"/>
      <c r="ER79" s="82"/>
      <c r="ES79" s="82"/>
      <c r="ET79" s="82"/>
      <c r="EU79" s="82"/>
      <c r="EV79" s="82"/>
      <c r="EW79" s="82"/>
      <c r="EX79" s="82"/>
      <c r="EY79" s="82"/>
      <c r="EZ79" s="82"/>
      <c r="FA79" s="82"/>
      <c r="FB79" s="82"/>
      <c r="FC79" s="82"/>
      <c r="FD79" s="82"/>
      <c r="FE79" s="82"/>
      <c r="FF79" s="82"/>
      <c r="FG79" s="82"/>
      <c r="FH79" s="82">
        <f>データ!ED7</f>
        <v>61.9</v>
      </c>
      <c r="FI79" s="82"/>
      <c r="FJ79" s="82"/>
      <c r="FK79" s="82"/>
      <c r="FL79" s="82"/>
      <c r="FM79" s="82"/>
      <c r="FN79" s="82"/>
      <c r="FO79" s="82"/>
      <c r="FP79" s="82"/>
      <c r="FQ79" s="82"/>
      <c r="FR79" s="82"/>
      <c r="FS79" s="82"/>
      <c r="FT79" s="82"/>
      <c r="FU79" s="82"/>
      <c r="FV79" s="82"/>
      <c r="FW79" s="82"/>
      <c r="FX79" s="82"/>
      <c r="FY79" s="82"/>
      <c r="FZ79" s="82"/>
      <c r="GA79" s="82">
        <f>データ!EE7</f>
        <v>62.9</v>
      </c>
      <c r="GB79" s="82"/>
      <c r="GC79" s="82"/>
      <c r="GD79" s="82"/>
      <c r="GE79" s="82"/>
      <c r="GF79" s="82"/>
      <c r="GG79" s="82"/>
      <c r="GH79" s="82"/>
      <c r="GI79" s="82"/>
      <c r="GJ79" s="82"/>
      <c r="GK79" s="82"/>
      <c r="GL79" s="82"/>
      <c r="GM79" s="82"/>
      <c r="GN79" s="82"/>
      <c r="GO79" s="82"/>
      <c r="GP79" s="82"/>
      <c r="GQ79" s="82"/>
      <c r="GR79" s="82"/>
      <c r="GS79" s="82"/>
      <c r="GT79" s="82">
        <f>データ!EF7</f>
        <v>68.099999999999994</v>
      </c>
      <c r="GU79" s="82"/>
      <c r="GV79" s="82"/>
      <c r="GW79" s="82"/>
      <c r="GX79" s="82"/>
      <c r="GY79" s="82"/>
      <c r="GZ79" s="82"/>
      <c r="HA79" s="82"/>
      <c r="HB79" s="82"/>
      <c r="HC79" s="82"/>
      <c r="HD79" s="82"/>
      <c r="HE79" s="82"/>
      <c r="HF79" s="82"/>
      <c r="HG79" s="82"/>
      <c r="HH79" s="82"/>
      <c r="HI79" s="82"/>
      <c r="HJ79" s="82"/>
      <c r="HK79" s="82"/>
      <c r="HL79" s="82"/>
      <c r="HM79" s="82">
        <f>データ!EG7</f>
        <v>76.5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23410670</v>
      </c>
      <c r="JK79" s="78"/>
      <c r="JL79" s="78"/>
      <c r="JM79" s="78"/>
      <c r="JN79" s="78"/>
      <c r="JO79" s="78"/>
      <c r="JP79" s="78"/>
      <c r="JQ79" s="78"/>
      <c r="JR79" s="78"/>
      <c r="JS79" s="78"/>
      <c r="JT79" s="78"/>
      <c r="JU79" s="78"/>
      <c r="JV79" s="78"/>
      <c r="JW79" s="78"/>
      <c r="JX79" s="78"/>
      <c r="JY79" s="78"/>
      <c r="JZ79" s="78"/>
      <c r="KA79" s="78"/>
      <c r="KB79" s="78"/>
      <c r="KC79" s="78">
        <f>データ!EO7</f>
        <v>23779597</v>
      </c>
      <c r="KD79" s="78"/>
      <c r="KE79" s="78"/>
      <c r="KF79" s="78"/>
      <c r="KG79" s="78"/>
      <c r="KH79" s="78"/>
      <c r="KI79" s="78"/>
      <c r="KJ79" s="78"/>
      <c r="KK79" s="78"/>
      <c r="KL79" s="78"/>
      <c r="KM79" s="78"/>
      <c r="KN79" s="78"/>
      <c r="KO79" s="78"/>
      <c r="KP79" s="78"/>
      <c r="KQ79" s="78"/>
      <c r="KR79" s="78"/>
      <c r="KS79" s="78"/>
      <c r="KT79" s="78"/>
      <c r="KU79" s="78"/>
      <c r="KV79" s="78">
        <f>データ!EP7</f>
        <v>23999343</v>
      </c>
      <c r="KW79" s="78"/>
      <c r="KX79" s="78"/>
      <c r="KY79" s="78"/>
      <c r="KZ79" s="78"/>
      <c r="LA79" s="78"/>
      <c r="LB79" s="78"/>
      <c r="LC79" s="78"/>
      <c r="LD79" s="78"/>
      <c r="LE79" s="78"/>
      <c r="LF79" s="78"/>
      <c r="LG79" s="78"/>
      <c r="LH79" s="78"/>
      <c r="LI79" s="78"/>
      <c r="LJ79" s="78"/>
      <c r="LK79" s="78"/>
      <c r="LL79" s="78"/>
      <c r="LM79" s="78"/>
      <c r="LN79" s="78"/>
      <c r="LO79" s="78">
        <f>データ!EQ7</f>
        <v>24173300</v>
      </c>
      <c r="LP79" s="78"/>
      <c r="LQ79" s="78"/>
      <c r="LR79" s="78"/>
      <c r="LS79" s="78"/>
      <c r="LT79" s="78"/>
      <c r="LU79" s="78"/>
      <c r="LV79" s="78"/>
      <c r="LW79" s="78"/>
      <c r="LX79" s="78"/>
      <c r="LY79" s="78"/>
      <c r="LZ79" s="78"/>
      <c r="MA79" s="78"/>
      <c r="MB79" s="78"/>
      <c r="MC79" s="78"/>
      <c r="MD79" s="78"/>
      <c r="ME79" s="78"/>
      <c r="MF79" s="78"/>
      <c r="MG79" s="78"/>
      <c r="MH79" s="78">
        <f>データ!ER7</f>
        <v>24428453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Qzzz5cBsiK73JTqzwbWZCFZqlkMH9vy9Y/veLWoE4GCtoUOznKlJySFIkskNShOWB8Miu5pfyYfi+IjN/TAlg==" saltValue="AOQeWO9+YqdC3mak9WNv+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2" t="s">
        <v>77</v>
      </c>
      <c r="AI4" s="153"/>
      <c r="AJ4" s="153"/>
      <c r="AK4" s="153"/>
      <c r="AL4" s="153"/>
      <c r="AM4" s="153"/>
      <c r="AN4" s="153"/>
      <c r="AO4" s="153"/>
      <c r="AP4" s="153"/>
      <c r="AQ4" s="153"/>
      <c r="AR4" s="154"/>
      <c r="AS4" s="155" t="s">
        <v>78</v>
      </c>
      <c r="AT4" s="151"/>
      <c r="AU4" s="151"/>
      <c r="AV4" s="151"/>
      <c r="AW4" s="151"/>
      <c r="AX4" s="151"/>
      <c r="AY4" s="151"/>
      <c r="AZ4" s="151"/>
      <c r="BA4" s="151"/>
      <c r="BB4" s="151"/>
      <c r="BC4" s="151"/>
      <c r="BD4" s="155" t="s">
        <v>79</v>
      </c>
      <c r="BE4" s="151"/>
      <c r="BF4" s="151"/>
      <c r="BG4" s="151"/>
      <c r="BH4" s="151"/>
      <c r="BI4" s="151"/>
      <c r="BJ4" s="151"/>
      <c r="BK4" s="151"/>
      <c r="BL4" s="151"/>
      <c r="BM4" s="151"/>
      <c r="BN4" s="151"/>
      <c r="BO4" s="152" t="s">
        <v>80</v>
      </c>
      <c r="BP4" s="153"/>
      <c r="BQ4" s="153"/>
      <c r="BR4" s="153"/>
      <c r="BS4" s="153"/>
      <c r="BT4" s="153"/>
      <c r="BU4" s="153"/>
      <c r="BV4" s="153"/>
      <c r="BW4" s="153"/>
      <c r="BX4" s="153"/>
      <c r="BY4" s="154"/>
      <c r="BZ4" s="151" t="s">
        <v>81</v>
      </c>
      <c r="CA4" s="151"/>
      <c r="CB4" s="151"/>
      <c r="CC4" s="151"/>
      <c r="CD4" s="151"/>
      <c r="CE4" s="151"/>
      <c r="CF4" s="151"/>
      <c r="CG4" s="151"/>
      <c r="CH4" s="151"/>
      <c r="CI4" s="151"/>
      <c r="CJ4" s="151"/>
      <c r="CK4" s="155" t="s">
        <v>82</v>
      </c>
      <c r="CL4" s="151"/>
      <c r="CM4" s="151"/>
      <c r="CN4" s="151"/>
      <c r="CO4" s="151"/>
      <c r="CP4" s="151"/>
      <c r="CQ4" s="151"/>
      <c r="CR4" s="151"/>
      <c r="CS4" s="151"/>
      <c r="CT4" s="151"/>
      <c r="CU4" s="151"/>
      <c r="CV4" s="151" t="s">
        <v>83</v>
      </c>
      <c r="CW4" s="151"/>
      <c r="CX4" s="151"/>
      <c r="CY4" s="151"/>
      <c r="CZ4" s="151"/>
      <c r="DA4" s="151"/>
      <c r="DB4" s="151"/>
      <c r="DC4" s="151"/>
      <c r="DD4" s="151"/>
      <c r="DE4" s="151"/>
      <c r="DF4" s="151"/>
      <c r="DG4" s="151" t="s">
        <v>84</v>
      </c>
      <c r="DH4" s="151"/>
      <c r="DI4" s="151"/>
      <c r="DJ4" s="151"/>
      <c r="DK4" s="151"/>
      <c r="DL4" s="151"/>
      <c r="DM4" s="151"/>
      <c r="DN4" s="151"/>
      <c r="DO4" s="151"/>
      <c r="DP4" s="151"/>
      <c r="DQ4" s="151"/>
      <c r="DR4" s="152" t="s">
        <v>85</v>
      </c>
      <c r="DS4" s="153"/>
      <c r="DT4" s="153"/>
      <c r="DU4" s="153"/>
      <c r="DV4" s="153"/>
      <c r="DW4" s="153"/>
      <c r="DX4" s="153"/>
      <c r="DY4" s="153"/>
      <c r="DZ4" s="153"/>
      <c r="EA4" s="153"/>
      <c r="EB4" s="154"/>
      <c r="EC4" s="151" t="s">
        <v>86</v>
      </c>
      <c r="ED4" s="151"/>
      <c r="EE4" s="151"/>
      <c r="EF4" s="151"/>
      <c r="EG4" s="151"/>
      <c r="EH4" s="151"/>
      <c r="EI4" s="151"/>
      <c r="EJ4" s="151"/>
      <c r="EK4" s="151"/>
      <c r="EL4" s="151"/>
      <c r="EM4" s="151"/>
      <c r="EN4" s="151" t="s">
        <v>87</v>
      </c>
      <c r="EO4" s="151"/>
      <c r="EP4" s="151"/>
      <c r="EQ4" s="151"/>
      <c r="ER4" s="151"/>
      <c r="ES4" s="151"/>
      <c r="ET4" s="151"/>
      <c r="EU4" s="151"/>
      <c r="EV4" s="151"/>
      <c r="EW4" s="151"/>
      <c r="EX4" s="151"/>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122</v>
      </c>
      <c r="AU5" s="61" t="s">
        <v>113</v>
      </c>
      <c r="AV5" s="61" t="s">
        <v>123</v>
      </c>
      <c r="AW5" s="61" t="s">
        <v>115</v>
      </c>
      <c r="AX5" s="61" t="s">
        <v>116</v>
      </c>
      <c r="AY5" s="61" t="s">
        <v>117</v>
      </c>
      <c r="AZ5" s="61" t="s">
        <v>118</v>
      </c>
      <c r="BA5" s="61" t="s">
        <v>119</v>
      </c>
      <c r="BB5" s="61" t="s">
        <v>120</v>
      </c>
      <c r="BC5" s="61" t="s">
        <v>121</v>
      </c>
      <c r="BD5" s="61" t="s">
        <v>111</v>
      </c>
      <c r="BE5" s="61" t="s">
        <v>122</v>
      </c>
      <c r="BF5" s="61" t="s">
        <v>113</v>
      </c>
      <c r="BG5" s="61" t="s">
        <v>114</v>
      </c>
      <c r="BH5" s="61" t="s">
        <v>115</v>
      </c>
      <c r="BI5" s="61" t="s">
        <v>116</v>
      </c>
      <c r="BJ5" s="61" t="s">
        <v>117</v>
      </c>
      <c r="BK5" s="61" t="s">
        <v>118</v>
      </c>
      <c r="BL5" s="61" t="s">
        <v>119</v>
      </c>
      <c r="BM5" s="61" t="s">
        <v>120</v>
      </c>
      <c r="BN5" s="61" t="s">
        <v>121</v>
      </c>
      <c r="BO5" s="61" t="s">
        <v>124</v>
      </c>
      <c r="BP5" s="61" t="s">
        <v>112</v>
      </c>
      <c r="BQ5" s="61" t="s">
        <v>113</v>
      </c>
      <c r="BR5" s="61" t="s">
        <v>114</v>
      </c>
      <c r="BS5" s="61" t="s">
        <v>125</v>
      </c>
      <c r="BT5" s="61" t="s">
        <v>116</v>
      </c>
      <c r="BU5" s="61" t="s">
        <v>117</v>
      </c>
      <c r="BV5" s="61" t="s">
        <v>118</v>
      </c>
      <c r="BW5" s="61" t="s">
        <v>119</v>
      </c>
      <c r="BX5" s="61" t="s">
        <v>120</v>
      </c>
      <c r="BY5" s="61" t="s">
        <v>121</v>
      </c>
      <c r="BZ5" s="61" t="s">
        <v>111</v>
      </c>
      <c r="CA5" s="61" t="s">
        <v>122</v>
      </c>
      <c r="CB5" s="61" t="s">
        <v>113</v>
      </c>
      <c r="CC5" s="61" t="s">
        <v>114</v>
      </c>
      <c r="CD5" s="61" t="s">
        <v>125</v>
      </c>
      <c r="CE5" s="61" t="s">
        <v>116</v>
      </c>
      <c r="CF5" s="61" t="s">
        <v>117</v>
      </c>
      <c r="CG5" s="61" t="s">
        <v>118</v>
      </c>
      <c r="CH5" s="61" t="s">
        <v>119</v>
      </c>
      <c r="CI5" s="61" t="s">
        <v>120</v>
      </c>
      <c r="CJ5" s="61" t="s">
        <v>121</v>
      </c>
      <c r="CK5" s="61" t="s">
        <v>111</v>
      </c>
      <c r="CL5" s="61" t="s">
        <v>122</v>
      </c>
      <c r="CM5" s="61" t="s">
        <v>126</v>
      </c>
      <c r="CN5" s="61" t="s">
        <v>114</v>
      </c>
      <c r="CO5" s="61" t="s">
        <v>125</v>
      </c>
      <c r="CP5" s="61" t="s">
        <v>116</v>
      </c>
      <c r="CQ5" s="61" t="s">
        <v>117</v>
      </c>
      <c r="CR5" s="61" t="s">
        <v>118</v>
      </c>
      <c r="CS5" s="61" t="s">
        <v>119</v>
      </c>
      <c r="CT5" s="61" t="s">
        <v>120</v>
      </c>
      <c r="CU5" s="61" t="s">
        <v>121</v>
      </c>
      <c r="CV5" s="61" t="s">
        <v>124</v>
      </c>
      <c r="CW5" s="61" t="s">
        <v>122</v>
      </c>
      <c r="CX5" s="61" t="s">
        <v>113</v>
      </c>
      <c r="CY5" s="61" t="s">
        <v>114</v>
      </c>
      <c r="CZ5" s="61" t="s">
        <v>125</v>
      </c>
      <c r="DA5" s="61" t="s">
        <v>116</v>
      </c>
      <c r="DB5" s="61" t="s">
        <v>117</v>
      </c>
      <c r="DC5" s="61" t="s">
        <v>118</v>
      </c>
      <c r="DD5" s="61" t="s">
        <v>119</v>
      </c>
      <c r="DE5" s="61" t="s">
        <v>120</v>
      </c>
      <c r="DF5" s="61" t="s">
        <v>121</v>
      </c>
      <c r="DG5" s="61" t="s">
        <v>111</v>
      </c>
      <c r="DH5" s="61" t="s">
        <v>122</v>
      </c>
      <c r="DI5" s="61" t="s">
        <v>113</v>
      </c>
      <c r="DJ5" s="61" t="s">
        <v>114</v>
      </c>
      <c r="DK5" s="61" t="s">
        <v>115</v>
      </c>
      <c r="DL5" s="61" t="s">
        <v>116</v>
      </c>
      <c r="DM5" s="61" t="s">
        <v>117</v>
      </c>
      <c r="DN5" s="61" t="s">
        <v>118</v>
      </c>
      <c r="DO5" s="61" t="s">
        <v>119</v>
      </c>
      <c r="DP5" s="61" t="s">
        <v>120</v>
      </c>
      <c r="DQ5" s="61" t="s">
        <v>121</v>
      </c>
      <c r="DR5" s="61" t="s">
        <v>111</v>
      </c>
      <c r="DS5" s="61" t="s">
        <v>122</v>
      </c>
      <c r="DT5" s="61" t="s">
        <v>113</v>
      </c>
      <c r="DU5" s="61" t="s">
        <v>114</v>
      </c>
      <c r="DV5" s="61" t="s">
        <v>115</v>
      </c>
      <c r="DW5" s="61" t="s">
        <v>116</v>
      </c>
      <c r="DX5" s="61" t="s">
        <v>117</v>
      </c>
      <c r="DY5" s="61" t="s">
        <v>118</v>
      </c>
      <c r="DZ5" s="61" t="s">
        <v>119</v>
      </c>
      <c r="EA5" s="61" t="s">
        <v>120</v>
      </c>
      <c r="EB5" s="61" t="s">
        <v>121</v>
      </c>
      <c r="EC5" s="61" t="s">
        <v>111</v>
      </c>
      <c r="ED5" s="61" t="s">
        <v>122</v>
      </c>
      <c r="EE5" s="61" t="s">
        <v>113</v>
      </c>
      <c r="EF5" s="61" t="s">
        <v>114</v>
      </c>
      <c r="EG5" s="61" t="s">
        <v>125</v>
      </c>
      <c r="EH5" s="61" t="s">
        <v>116</v>
      </c>
      <c r="EI5" s="61" t="s">
        <v>117</v>
      </c>
      <c r="EJ5" s="61" t="s">
        <v>118</v>
      </c>
      <c r="EK5" s="61" t="s">
        <v>119</v>
      </c>
      <c r="EL5" s="61" t="s">
        <v>120</v>
      </c>
      <c r="EM5" s="61" t="s">
        <v>127</v>
      </c>
      <c r="EN5" s="61" t="s">
        <v>124</v>
      </c>
      <c r="EO5" s="61" t="s">
        <v>122</v>
      </c>
      <c r="EP5" s="61" t="s">
        <v>128</v>
      </c>
      <c r="EQ5" s="61" t="s">
        <v>114</v>
      </c>
      <c r="ER5" s="61" t="s">
        <v>115</v>
      </c>
      <c r="ES5" s="61" t="s">
        <v>116</v>
      </c>
      <c r="ET5" s="61" t="s">
        <v>117</v>
      </c>
      <c r="EU5" s="61" t="s">
        <v>118</v>
      </c>
      <c r="EV5" s="61" t="s">
        <v>119</v>
      </c>
      <c r="EW5" s="61" t="s">
        <v>120</v>
      </c>
      <c r="EX5" s="61" t="s">
        <v>121</v>
      </c>
    </row>
    <row r="6" spans="1:154" s="66" customFormat="1">
      <c r="A6" s="47" t="s">
        <v>129</v>
      </c>
      <c r="B6" s="62">
        <f>B8</f>
        <v>2017</v>
      </c>
      <c r="C6" s="62">
        <f t="shared" ref="C6:M6" si="2">C8</f>
        <v>57500</v>
      </c>
      <c r="D6" s="62">
        <f t="shared" si="2"/>
        <v>46</v>
      </c>
      <c r="E6" s="62">
        <f t="shared" si="2"/>
        <v>6</v>
      </c>
      <c r="F6" s="62">
        <f t="shared" si="2"/>
        <v>0</v>
      </c>
      <c r="G6" s="62">
        <f t="shared" si="2"/>
        <v>2</v>
      </c>
      <c r="H6" s="156" t="str">
        <f>IF(H8&lt;&gt;I8,H8,"")&amp;IF(I8&lt;&gt;J8,I8,"")&amp;"　"&amp;J8</f>
        <v>秋田県地方独立行政法人秋田県立病院機構　リハビリテーション・精神医療センター</v>
      </c>
      <c r="I6" s="157"/>
      <c r="J6" s="158"/>
      <c r="K6" s="62" t="str">
        <f t="shared" si="2"/>
        <v>地方独立行政法人</v>
      </c>
      <c r="L6" s="62" t="str">
        <f t="shared" si="2"/>
        <v>病院事業</v>
      </c>
      <c r="M6" s="62" t="str">
        <f t="shared" si="2"/>
        <v>一般病院</v>
      </c>
      <c r="N6" s="62" t="str">
        <f>N8</f>
        <v>300床以上～400床未満</v>
      </c>
      <c r="O6" s="62" t="str">
        <f>O8</f>
        <v>非設置</v>
      </c>
      <c r="P6" s="62" t="str">
        <f>P8</f>
        <v>直営</v>
      </c>
      <c r="Q6" s="63">
        <f t="shared" ref="Q6:AG6" si="3">Q8</f>
        <v>6</v>
      </c>
      <c r="R6" s="62" t="str">
        <f t="shared" si="3"/>
        <v>-</v>
      </c>
      <c r="S6" s="62" t="str">
        <f t="shared" si="3"/>
        <v>ド 訓</v>
      </c>
      <c r="T6" s="62" t="str">
        <f t="shared" si="3"/>
        <v>-</v>
      </c>
      <c r="U6" s="63" t="str">
        <f>U8</f>
        <v>-</v>
      </c>
      <c r="V6" s="63">
        <f>V8</f>
        <v>23340</v>
      </c>
      <c r="W6" s="62" t="str">
        <f>W8</f>
        <v>非該当</v>
      </c>
      <c r="X6" s="62" t="str">
        <f t="shared" si="3"/>
        <v>１５：１</v>
      </c>
      <c r="Y6" s="63">
        <f t="shared" si="3"/>
        <v>50</v>
      </c>
      <c r="Z6" s="63">
        <f t="shared" si="3"/>
        <v>50</v>
      </c>
      <c r="AA6" s="63" t="str">
        <f t="shared" si="3"/>
        <v>-</v>
      </c>
      <c r="AB6" s="63">
        <f t="shared" si="3"/>
        <v>200</v>
      </c>
      <c r="AC6" s="63" t="str">
        <f t="shared" si="3"/>
        <v>-</v>
      </c>
      <c r="AD6" s="63">
        <f t="shared" si="3"/>
        <v>300</v>
      </c>
      <c r="AE6" s="63">
        <f t="shared" si="3"/>
        <v>50</v>
      </c>
      <c r="AF6" s="63">
        <f t="shared" si="3"/>
        <v>50</v>
      </c>
      <c r="AG6" s="63">
        <f t="shared" si="3"/>
        <v>100</v>
      </c>
      <c r="AH6" s="64">
        <f>IF(AH8="-",NA(),AH8)</f>
        <v>100.9</v>
      </c>
      <c r="AI6" s="64">
        <f t="shared" ref="AI6:AQ6" si="4">IF(AI8="-",NA(),AI8)</f>
        <v>102.6</v>
      </c>
      <c r="AJ6" s="64">
        <f t="shared" si="4"/>
        <v>101.8</v>
      </c>
      <c r="AK6" s="64">
        <f t="shared" si="4"/>
        <v>102.5</v>
      </c>
      <c r="AL6" s="64">
        <f t="shared" si="4"/>
        <v>101.5</v>
      </c>
      <c r="AM6" s="64">
        <f t="shared" si="4"/>
        <v>99</v>
      </c>
      <c r="AN6" s="64">
        <f t="shared" si="4"/>
        <v>97.7</v>
      </c>
      <c r="AO6" s="64">
        <f t="shared" si="4"/>
        <v>98</v>
      </c>
      <c r="AP6" s="64">
        <f t="shared" si="4"/>
        <v>97.2</v>
      </c>
      <c r="AQ6" s="64">
        <f t="shared" si="4"/>
        <v>97</v>
      </c>
      <c r="AR6" s="64" t="str">
        <f>IF(AR8="-","【-】","【"&amp;SUBSTITUTE(TEXT(AR8,"#,##0.0"),"-","△")&amp;"】")</f>
        <v>【98.5】</v>
      </c>
      <c r="AS6" s="64">
        <f>IF(AS8="-",NA(),AS8)</f>
        <v>59.8</v>
      </c>
      <c r="AT6" s="64">
        <f t="shared" ref="AT6:BB6" si="5">IF(AT8="-",NA(),AT8)</f>
        <v>67.099999999999994</v>
      </c>
      <c r="AU6" s="64">
        <f t="shared" si="5"/>
        <v>66.2</v>
      </c>
      <c r="AV6" s="64">
        <f t="shared" si="5"/>
        <v>66.7</v>
      </c>
      <c r="AW6" s="64">
        <f t="shared" si="5"/>
        <v>65.7</v>
      </c>
      <c r="AX6" s="64">
        <f t="shared" si="5"/>
        <v>92.2</v>
      </c>
      <c r="AY6" s="64">
        <f t="shared" si="5"/>
        <v>90.2</v>
      </c>
      <c r="AZ6" s="64">
        <f t="shared" si="5"/>
        <v>91.1</v>
      </c>
      <c r="BA6" s="64">
        <f t="shared" si="5"/>
        <v>90.1</v>
      </c>
      <c r="BB6" s="64">
        <f t="shared" si="5"/>
        <v>89.6</v>
      </c>
      <c r="BC6" s="64" t="str">
        <f>IF(BC8="-","【-】","【"&amp;SUBSTITUTE(TEXT(BC8,"#,##0.0"),"-","△")&amp;"】")</f>
        <v>【89.7】</v>
      </c>
      <c r="BD6" s="64">
        <f>IF(BD8="-",NA(),BD8)</f>
        <v>33.1</v>
      </c>
      <c r="BE6" s="64">
        <f t="shared" ref="BE6:BM6" si="6">IF(BE8="-",NA(),BE8)</f>
        <v>31</v>
      </c>
      <c r="BF6" s="64">
        <f t="shared" si="6"/>
        <v>29.3</v>
      </c>
      <c r="BG6" s="64">
        <f t="shared" si="6"/>
        <v>26.2</v>
      </c>
      <c r="BH6" s="64">
        <f t="shared" si="6"/>
        <v>24.5</v>
      </c>
      <c r="BI6" s="64">
        <f t="shared" si="6"/>
        <v>85.3</v>
      </c>
      <c r="BJ6" s="64">
        <f t="shared" si="6"/>
        <v>80.7</v>
      </c>
      <c r="BK6" s="64">
        <f t="shared" si="6"/>
        <v>73.099999999999994</v>
      </c>
      <c r="BL6" s="64">
        <f t="shared" si="6"/>
        <v>76.3</v>
      </c>
      <c r="BM6" s="64">
        <f t="shared" si="6"/>
        <v>80.7</v>
      </c>
      <c r="BN6" s="64" t="str">
        <f>IF(BN8="-","【-】","【"&amp;SUBSTITUTE(TEXT(BN8,"#,##0.0"),"-","△")&amp;"】")</f>
        <v>【64.7】</v>
      </c>
      <c r="BO6" s="64">
        <f>IF(BO8="-",NA(),BO8)</f>
        <v>83.6</v>
      </c>
      <c r="BP6" s="64">
        <f t="shared" ref="BP6:BX6" si="7">IF(BP8="-",NA(),BP8)</f>
        <v>84.7</v>
      </c>
      <c r="BQ6" s="64">
        <f t="shared" si="7"/>
        <v>83.2</v>
      </c>
      <c r="BR6" s="64">
        <f t="shared" si="7"/>
        <v>86.8</v>
      </c>
      <c r="BS6" s="64">
        <f t="shared" si="7"/>
        <v>83.9</v>
      </c>
      <c r="BT6" s="64">
        <f t="shared" si="7"/>
        <v>70.5</v>
      </c>
      <c r="BU6" s="64">
        <f t="shared" si="7"/>
        <v>70.599999999999994</v>
      </c>
      <c r="BV6" s="64">
        <f t="shared" si="7"/>
        <v>71.3</v>
      </c>
      <c r="BW6" s="64">
        <f t="shared" si="7"/>
        <v>72.599999999999994</v>
      </c>
      <c r="BX6" s="64">
        <f t="shared" si="7"/>
        <v>73.5</v>
      </c>
      <c r="BY6" s="64" t="str">
        <f>IF(BY8="-","【-】","【"&amp;SUBSTITUTE(TEXT(BY8,"#,##0.0"),"-","△")&amp;"】")</f>
        <v>【74.8】</v>
      </c>
      <c r="BZ6" s="65">
        <f>IF(BZ8="-",NA(),BZ8)</f>
        <v>22219</v>
      </c>
      <c r="CA6" s="65">
        <f t="shared" ref="CA6:CI6" si="8">IF(CA8="-",NA(),CA8)</f>
        <v>23580</v>
      </c>
      <c r="CB6" s="65">
        <f t="shared" si="8"/>
        <v>23782</v>
      </c>
      <c r="CC6" s="65">
        <f t="shared" si="8"/>
        <v>23777</v>
      </c>
      <c r="CD6" s="65">
        <f t="shared" si="8"/>
        <v>24634</v>
      </c>
      <c r="CE6" s="65">
        <f t="shared" si="8"/>
        <v>48203</v>
      </c>
      <c r="CF6" s="65">
        <f t="shared" si="8"/>
        <v>48921</v>
      </c>
      <c r="CG6" s="65">
        <f t="shared" si="8"/>
        <v>50413</v>
      </c>
      <c r="CH6" s="65">
        <f t="shared" si="8"/>
        <v>50510</v>
      </c>
      <c r="CI6" s="65">
        <f t="shared" si="8"/>
        <v>50958</v>
      </c>
      <c r="CJ6" s="64" t="str">
        <f>IF(CJ8="-","【-】","【"&amp;SUBSTITUTE(TEXT(CJ8,"#,##0"),"-","△")&amp;"】")</f>
        <v>【50,718】</v>
      </c>
      <c r="CK6" s="65">
        <f>IF(CK8="-",NA(),CK8)</f>
        <v>20388</v>
      </c>
      <c r="CL6" s="65">
        <f t="shared" ref="CL6:CT6" si="9">IF(CL8="-",NA(),CL8)</f>
        <v>20026</v>
      </c>
      <c r="CM6" s="65">
        <f t="shared" si="9"/>
        <v>19771</v>
      </c>
      <c r="CN6" s="65">
        <f t="shared" si="9"/>
        <v>18746</v>
      </c>
      <c r="CO6" s="65">
        <f t="shared" si="9"/>
        <v>19009</v>
      </c>
      <c r="CP6" s="65">
        <f t="shared" si="9"/>
        <v>11941</v>
      </c>
      <c r="CQ6" s="65">
        <f t="shared" si="9"/>
        <v>12272</v>
      </c>
      <c r="CR6" s="65">
        <f t="shared" si="9"/>
        <v>13096</v>
      </c>
      <c r="CS6" s="65">
        <f t="shared" si="9"/>
        <v>13552</v>
      </c>
      <c r="CT6" s="65">
        <f t="shared" si="9"/>
        <v>13792</v>
      </c>
      <c r="CU6" s="64" t="str">
        <f>IF(CU8="-","【-】","【"&amp;SUBSTITUTE(TEXT(CU8,"#,##0"),"-","△")&amp;"】")</f>
        <v>【14,202】</v>
      </c>
      <c r="CV6" s="64">
        <f>IF(CV8="-",NA(),CV8)</f>
        <v>62.3</v>
      </c>
      <c r="CW6" s="64">
        <f t="shared" ref="CW6:DE6" si="10">IF(CW8="-",NA(),CW8)</f>
        <v>59.5</v>
      </c>
      <c r="CX6" s="64">
        <f t="shared" si="10"/>
        <v>61.7</v>
      </c>
      <c r="CY6" s="64">
        <f t="shared" si="10"/>
        <v>63.1</v>
      </c>
      <c r="CZ6" s="64">
        <f t="shared" si="10"/>
        <v>63.8</v>
      </c>
      <c r="DA6" s="64">
        <f t="shared" si="10"/>
        <v>54</v>
      </c>
      <c r="DB6" s="64">
        <f t="shared" si="10"/>
        <v>55.6</v>
      </c>
      <c r="DC6" s="64">
        <f t="shared" si="10"/>
        <v>54.8</v>
      </c>
      <c r="DD6" s="64">
        <f t="shared" si="10"/>
        <v>55.8</v>
      </c>
      <c r="DE6" s="64">
        <f t="shared" si="10"/>
        <v>56.1</v>
      </c>
      <c r="DF6" s="64" t="str">
        <f>IF(DF8="-","【-】","【"&amp;SUBSTITUTE(TEXT(DF8,"#,##0.0"),"-","△")&amp;"】")</f>
        <v>【55.0】</v>
      </c>
      <c r="DG6" s="64">
        <f>IF(DG8="-",NA(),DG8)</f>
        <v>10.199999999999999</v>
      </c>
      <c r="DH6" s="64">
        <f t="shared" ref="DH6:DP6" si="11">IF(DH8="-",NA(),DH8)</f>
        <v>10.3</v>
      </c>
      <c r="DI6" s="64">
        <f t="shared" si="11"/>
        <v>10</v>
      </c>
      <c r="DJ6" s="64">
        <f t="shared" si="11"/>
        <v>9.4</v>
      </c>
      <c r="DK6" s="64">
        <f t="shared" si="11"/>
        <v>9.3000000000000007</v>
      </c>
      <c r="DL6" s="64">
        <f t="shared" si="11"/>
        <v>23.2</v>
      </c>
      <c r="DM6" s="64">
        <f t="shared" si="11"/>
        <v>23.2</v>
      </c>
      <c r="DN6" s="64">
        <f t="shared" si="11"/>
        <v>23.9</v>
      </c>
      <c r="DO6" s="64">
        <f t="shared" si="11"/>
        <v>23.8</v>
      </c>
      <c r="DP6" s="64">
        <f t="shared" si="11"/>
        <v>23.9</v>
      </c>
      <c r="DQ6" s="64" t="str">
        <f>IF(DQ8="-","【-】","【"&amp;SUBSTITUTE(TEXT(DQ8,"#,##0.0"),"-","△")&amp;"】")</f>
        <v>【24.3】</v>
      </c>
      <c r="DR6" s="64">
        <f>IF(DR8="-",NA(),DR8)</f>
        <v>41.2</v>
      </c>
      <c r="DS6" s="64">
        <f t="shared" ref="DS6:EA6" si="12">IF(DS8="-",NA(),DS8)</f>
        <v>44.3</v>
      </c>
      <c r="DT6" s="64">
        <f t="shared" si="12"/>
        <v>47.1</v>
      </c>
      <c r="DU6" s="64">
        <f t="shared" si="12"/>
        <v>50.4</v>
      </c>
      <c r="DV6" s="64">
        <f t="shared" si="12"/>
        <v>53.7</v>
      </c>
      <c r="DW6" s="64">
        <f t="shared" si="12"/>
        <v>45.8</v>
      </c>
      <c r="DX6" s="64">
        <f t="shared" si="12"/>
        <v>48.9</v>
      </c>
      <c r="DY6" s="64">
        <f t="shared" si="12"/>
        <v>50.3</v>
      </c>
      <c r="DZ6" s="64">
        <f t="shared" si="12"/>
        <v>49.8</v>
      </c>
      <c r="EA6" s="64">
        <f t="shared" si="12"/>
        <v>50.9</v>
      </c>
      <c r="EB6" s="64" t="str">
        <f>IF(EB8="-","【-】","【"&amp;SUBSTITUTE(TEXT(EB8,"#,##0.0"),"-","△")&amp;"】")</f>
        <v>【51.6】</v>
      </c>
      <c r="EC6" s="64">
        <f>IF(EC8="-",NA(),EC8)</f>
        <v>56.3</v>
      </c>
      <c r="ED6" s="64">
        <f t="shared" ref="ED6:EL6" si="13">IF(ED8="-",NA(),ED8)</f>
        <v>61.9</v>
      </c>
      <c r="EE6" s="64">
        <f t="shared" si="13"/>
        <v>62.9</v>
      </c>
      <c r="EF6" s="64">
        <f t="shared" si="13"/>
        <v>68.099999999999994</v>
      </c>
      <c r="EG6" s="64">
        <f t="shared" si="13"/>
        <v>76.5</v>
      </c>
      <c r="EH6" s="64">
        <f t="shared" si="13"/>
        <v>59.9</v>
      </c>
      <c r="EI6" s="64">
        <f t="shared" si="13"/>
        <v>65.400000000000006</v>
      </c>
      <c r="EJ6" s="64">
        <f t="shared" si="13"/>
        <v>65.7</v>
      </c>
      <c r="EK6" s="64">
        <f t="shared" si="13"/>
        <v>65</v>
      </c>
      <c r="EL6" s="64">
        <f t="shared" si="13"/>
        <v>66.8</v>
      </c>
      <c r="EM6" s="64" t="str">
        <f>IF(EM8="-","【-】","【"&amp;SUBSTITUTE(TEXT(EM8,"#,##0.0"),"-","△")&amp;"】")</f>
        <v>【67.6】</v>
      </c>
      <c r="EN6" s="65">
        <f>IF(EN8="-",NA(),EN8)</f>
        <v>23410670</v>
      </c>
      <c r="EO6" s="65">
        <f t="shared" ref="EO6:EW6" si="14">IF(EO8="-",NA(),EO8)</f>
        <v>23779597</v>
      </c>
      <c r="EP6" s="65">
        <f t="shared" si="14"/>
        <v>23999343</v>
      </c>
      <c r="EQ6" s="65">
        <f t="shared" si="14"/>
        <v>24173300</v>
      </c>
      <c r="ER6" s="65">
        <f t="shared" si="14"/>
        <v>24428453</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130</v>
      </c>
      <c r="B7" s="62">
        <f t="shared" ref="B7:AG7" si="15">B8</f>
        <v>2017</v>
      </c>
      <c r="C7" s="62">
        <f t="shared" si="15"/>
        <v>57500</v>
      </c>
      <c r="D7" s="62">
        <f t="shared" si="15"/>
        <v>46</v>
      </c>
      <c r="E7" s="62">
        <f t="shared" si="15"/>
        <v>6</v>
      </c>
      <c r="F7" s="62">
        <f t="shared" si="15"/>
        <v>0</v>
      </c>
      <c r="G7" s="62">
        <f t="shared" si="15"/>
        <v>2</v>
      </c>
      <c r="H7" s="62"/>
      <c r="I7" s="62"/>
      <c r="J7" s="62"/>
      <c r="K7" s="62" t="str">
        <f t="shared" si="15"/>
        <v>地方独立行政法人</v>
      </c>
      <c r="L7" s="62" t="str">
        <f t="shared" si="15"/>
        <v>病院事業</v>
      </c>
      <c r="M7" s="62" t="str">
        <f t="shared" si="15"/>
        <v>一般病院</v>
      </c>
      <c r="N7" s="62" t="str">
        <f>N8</f>
        <v>300床以上～400床未満</v>
      </c>
      <c r="O7" s="62" t="str">
        <f>O8</f>
        <v>非設置</v>
      </c>
      <c r="P7" s="62" t="str">
        <f>P8</f>
        <v>直営</v>
      </c>
      <c r="Q7" s="63">
        <f t="shared" si="15"/>
        <v>6</v>
      </c>
      <c r="R7" s="62" t="str">
        <f t="shared" si="15"/>
        <v>-</v>
      </c>
      <c r="S7" s="62" t="str">
        <f t="shared" si="15"/>
        <v>ド 訓</v>
      </c>
      <c r="T7" s="62" t="str">
        <f t="shared" si="15"/>
        <v>-</v>
      </c>
      <c r="U7" s="63" t="str">
        <f>U8</f>
        <v>-</v>
      </c>
      <c r="V7" s="63">
        <f>V8</f>
        <v>23340</v>
      </c>
      <c r="W7" s="62" t="str">
        <f>W8</f>
        <v>非該当</v>
      </c>
      <c r="X7" s="62" t="str">
        <f t="shared" si="15"/>
        <v>１５：１</v>
      </c>
      <c r="Y7" s="63">
        <f t="shared" si="15"/>
        <v>50</v>
      </c>
      <c r="Z7" s="63">
        <f t="shared" si="15"/>
        <v>50</v>
      </c>
      <c r="AA7" s="63" t="str">
        <f t="shared" si="15"/>
        <v>-</v>
      </c>
      <c r="AB7" s="63">
        <f t="shared" si="15"/>
        <v>200</v>
      </c>
      <c r="AC7" s="63" t="str">
        <f t="shared" si="15"/>
        <v>-</v>
      </c>
      <c r="AD7" s="63">
        <f t="shared" si="15"/>
        <v>300</v>
      </c>
      <c r="AE7" s="63">
        <f t="shared" si="15"/>
        <v>50</v>
      </c>
      <c r="AF7" s="63">
        <f t="shared" si="15"/>
        <v>50</v>
      </c>
      <c r="AG7" s="63">
        <f t="shared" si="15"/>
        <v>100</v>
      </c>
      <c r="AH7" s="64">
        <f>AH8</f>
        <v>100.9</v>
      </c>
      <c r="AI7" s="64">
        <f t="shared" ref="AI7:AQ7" si="16">AI8</f>
        <v>102.6</v>
      </c>
      <c r="AJ7" s="64">
        <f t="shared" si="16"/>
        <v>101.8</v>
      </c>
      <c r="AK7" s="64">
        <f t="shared" si="16"/>
        <v>102.5</v>
      </c>
      <c r="AL7" s="64">
        <f t="shared" si="16"/>
        <v>101.5</v>
      </c>
      <c r="AM7" s="64">
        <f t="shared" si="16"/>
        <v>99</v>
      </c>
      <c r="AN7" s="64">
        <f t="shared" si="16"/>
        <v>97.7</v>
      </c>
      <c r="AO7" s="64">
        <f t="shared" si="16"/>
        <v>98</v>
      </c>
      <c r="AP7" s="64">
        <f t="shared" si="16"/>
        <v>97.2</v>
      </c>
      <c r="AQ7" s="64">
        <f t="shared" si="16"/>
        <v>97</v>
      </c>
      <c r="AR7" s="64"/>
      <c r="AS7" s="64">
        <f>AS8</f>
        <v>59.8</v>
      </c>
      <c r="AT7" s="64">
        <f t="shared" ref="AT7:BB7" si="17">AT8</f>
        <v>67.099999999999994</v>
      </c>
      <c r="AU7" s="64">
        <f t="shared" si="17"/>
        <v>66.2</v>
      </c>
      <c r="AV7" s="64">
        <f t="shared" si="17"/>
        <v>66.7</v>
      </c>
      <c r="AW7" s="64">
        <f t="shared" si="17"/>
        <v>65.7</v>
      </c>
      <c r="AX7" s="64">
        <f t="shared" si="17"/>
        <v>92.2</v>
      </c>
      <c r="AY7" s="64">
        <f t="shared" si="17"/>
        <v>90.2</v>
      </c>
      <c r="AZ7" s="64">
        <f t="shared" si="17"/>
        <v>91.1</v>
      </c>
      <c r="BA7" s="64">
        <f t="shared" si="17"/>
        <v>90.1</v>
      </c>
      <c r="BB7" s="64">
        <f t="shared" si="17"/>
        <v>89.6</v>
      </c>
      <c r="BC7" s="64"/>
      <c r="BD7" s="64">
        <f>BD8</f>
        <v>33.1</v>
      </c>
      <c r="BE7" s="64">
        <f t="shared" ref="BE7:BM7" si="18">BE8</f>
        <v>31</v>
      </c>
      <c r="BF7" s="64">
        <f t="shared" si="18"/>
        <v>29.3</v>
      </c>
      <c r="BG7" s="64">
        <f t="shared" si="18"/>
        <v>26.2</v>
      </c>
      <c r="BH7" s="64">
        <f t="shared" si="18"/>
        <v>24.5</v>
      </c>
      <c r="BI7" s="64">
        <f t="shared" si="18"/>
        <v>85.3</v>
      </c>
      <c r="BJ7" s="64">
        <f t="shared" si="18"/>
        <v>80.7</v>
      </c>
      <c r="BK7" s="64">
        <f t="shared" si="18"/>
        <v>73.099999999999994</v>
      </c>
      <c r="BL7" s="64">
        <f t="shared" si="18"/>
        <v>76.3</v>
      </c>
      <c r="BM7" s="64">
        <f t="shared" si="18"/>
        <v>80.7</v>
      </c>
      <c r="BN7" s="64"/>
      <c r="BO7" s="64">
        <f>BO8</f>
        <v>83.6</v>
      </c>
      <c r="BP7" s="64">
        <f t="shared" ref="BP7:BX7" si="19">BP8</f>
        <v>84.7</v>
      </c>
      <c r="BQ7" s="64">
        <f t="shared" si="19"/>
        <v>83.2</v>
      </c>
      <c r="BR7" s="64">
        <f t="shared" si="19"/>
        <v>86.8</v>
      </c>
      <c r="BS7" s="64">
        <f t="shared" si="19"/>
        <v>83.9</v>
      </c>
      <c r="BT7" s="64">
        <f t="shared" si="19"/>
        <v>70.5</v>
      </c>
      <c r="BU7" s="64">
        <f t="shared" si="19"/>
        <v>70.599999999999994</v>
      </c>
      <c r="BV7" s="64">
        <f t="shared" si="19"/>
        <v>71.3</v>
      </c>
      <c r="BW7" s="64">
        <f t="shared" si="19"/>
        <v>72.599999999999994</v>
      </c>
      <c r="BX7" s="64">
        <f t="shared" si="19"/>
        <v>73.5</v>
      </c>
      <c r="BY7" s="64"/>
      <c r="BZ7" s="65">
        <f>BZ8</f>
        <v>22219</v>
      </c>
      <c r="CA7" s="65">
        <f t="shared" ref="CA7:CI7" si="20">CA8</f>
        <v>23580</v>
      </c>
      <c r="CB7" s="65">
        <f t="shared" si="20"/>
        <v>23782</v>
      </c>
      <c r="CC7" s="65">
        <f t="shared" si="20"/>
        <v>23777</v>
      </c>
      <c r="CD7" s="65">
        <f t="shared" si="20"/>
        <v>24634</v>
      </c>
      <c r="CE7" s="65">
        <f t="shared" si="20"/>
        <v>48203</v>
      </c>
      <c r="CF7" s="65">
        <f t="shared" si="20"/>
        <v>48921</v>
      </c>
      <c r="CG7" s="65">
        <f t="shared" si="20"/>
        <v>50413</v>
      </c>
      <c r="CH7" s="65">
        <f t="shared" si="20"/>
        <v>50510</v>
      </c>
      <c r="CI7" s="65">
        <f t="shared" si="20"/>
        <v>50958</v>
      </c>
      <c r="CJ7" s="64"/>
      <c r="CK7" s="65">
        <f>CK8</f>
        <v>20388</v>
      </c>
      <c r="CL7" s="65">
        <f t="shared" ref="CL7:CT7" si="21">CL8</f>
        <v>20026</v>
      </c>
      <c r="CM7" s="65">
        <f t="shared" si="21"/>
        <v>19771</v>
      </c>
      <c r="CN7" s="65">
        <f t="shared" si="21"/>
        <v>18746</v>
      </c>
      <c r="CO7" s="65">
        <f t="shared" si="21"/>
        <v>19009</v>
      </c>
      <c r="CP7" s="65">
        <f t="shared" si="21"/>
        <v>11941</v>
      </c>
      <c r="CQ7" s="65">
        <f t="shared" si="21"/>
        <v>12272</v>
      </c>
      <c r="CR7" s="65">
        <f t="shared" si="21"/>
        <v>13096</v>
      </c>
      <c r="CS7" s="65">
        <f t="shared" si="21"/>
        <v>13552</v>
      </c>
      <c r="CT7" s="65">
        <f t="shared" si="21"/>
        <v>13792</v>
      </c>
      <c r="CU7" s="64"/>
      <c r="CV7" s="64">
        <f>CV8</f>
        <v>62.3</v>
      </c>
      <c r="CW7" s="64">
        <f t="shared" ref="CW7:DE7" si="22">CW8</f>
        <v>59.5</v>
      </c>
      <c r="CX7" s="64">
        <f t="shared" si="22"/>
        <v>61.7</v>
      </c>
      <c r="CY7" s="64">
        <f t="shared" si="22"/>
        <v>63.1</v>
      </c>
      <c r="CZ7" s="64">
        <f t="shared" si="22"/>
        <v>63.8</v>
      </c>
      <c r="DA7" s="64">
        <f t="shared" si="22"/>
        <v>54</v>
      </c>
      <c r="DB7" s="64">
        <f t="shared" si="22"/>
        <v>55.6</v>
      </c>
      <c r="DC7" s="64">
        <f t="shared" si="22"/>
        <v>54.8</v>
      </c>
      <c r="DD7" s="64">
        <f t="shared" si="22"/>
        <v>55.8</v>
      </c>
      <c r="DE7" s="64">
        <f t="shared" si="22"/>
        <v>56.1</v>
      </c>
      <c r="DF7" s="64"/>
      <c r="DG7" s="64">
        <f>DG8</f>
        <v>10.199999999999999</v>
      </c>
      <c r="DH7" s="64">
        <f t="shared" ref="DH7:DP7" si="23">DH8</f>
        <v>10.3</v>
      </c>
      <c r="DI7" s="64">
        <f t="shared" si="23"/>
        <v>10</v>
      </c>
      <c r="DJ7" s="64">
        <f t="shared" si="23"/>
        <v>9.4</v>
      </c>
      <c r="DK7" s="64">
        <f t="shared" si="23"/>
        <v>9.3000000000000007</v>
      </c>
      <c r="DL7" s="64">
        <f t="shared" si="23"/>
        <v>23.2</v>
      </c>
      <c r="DM7" s="64">
        <f t="shared" si="23"/>
        <v>23.2</v>
      </c>
      <c r="DN7" s="64">
        <f t="shared" si="23"/>
        <v>23.9</v>
      </c>
      <c r="DO7" s="64">
        <f t="shared" si="23"/>
        <v>23.8</v>
      </c>
      <c r="DP7" s="64">
        <f t="shared" si="23"/>
        <v>23.9</v>
      </c>
      <c r="DQ7" s="64"/>
      <c r="DR7" s="64">
        <f>DR8</f>
        <v>41.2</v>
      </c>
      <c r="DS7" s="64">
        <f t="shared" ref="DS7:EA7" si="24">DS8</f>
        <v>44.3</v>
      </c>
      <c r="DT7" s="64">
        <f t="shared" si="24"/>
        <v>47.1</v>
      </c>
      <c r="DU7" s="64">
        <f t="shared" si="24"/>
        <v>50.4</v>
      </c>
      <c r="DV7" s="64">
        <f t="shared" si="24"/>
        <v>53.7</v>
      </c>
      <c r="DW7" s="64">
        <f t="shared" si="24"/>
        <v>45.8</v>
      </c>
      <c r="DX7" s="64">
        <f t="shared" si="24"/>
        <v>48.9</v>
      </c>
      <c r="DY7" s="64">
        <f t="shared" si="24"/>
        <v>50.3</v>
      </c>
      <c r="DZ7" s="64">
        <f t="shared" si="24"/>
        <v>49.8</v>
      </c>
      <c r="EA7" s="64">
        <f t="shared" si="24"/>
        <v>50.9</v>
      </c>
      <c r="EB7" s="64"/>
      <c r="EC7" s="64">
        <f>EC8</f>
        <v>56.3</v>
      </c>
      <c r="ED7" s="64">
        <f t="shared" ref="ED7:EL7" si="25">ED8</f>
        <v>61.9</v>
      </c>
      <c r="EE7" s="64">
        <f t="shared" si="25"/>
        <v>62.9</v>
      </c>
      <c r="EF7" s="64">
        <f t="shared" si="25"/>
        <v>68.099999999999994</v>
      </c>
      <c r="EG7" s="64">
        <f t="shared" si="25"/>
        <v>76.5</v>
      </c>
      <c r="EH7" s="64">
        <f t="shared" si="25"/>
        <v>59.9</v>
      </c>
      <c r="EI7" s="64">
        <f t="shared" si="25"/>
        <v>65.400000000000006</v>
      </c>
      <c r="EJ7" s="64">
        <f t="shared" si="25"/>
        <v>65.7</v>
      </c>
      <c r="EK7" s="64">
        <f t="shared" si="25"/>
        <v>65</v>
      </c>
      <c r="EL7" s="64">
        <f t="shared" si="25"/>
        <v>66.8</v>
      </c>
      <c r="EM7" s="64"/>
      <c r="EN7" s="65">
        <f>EN8</f>
        <v>23410670</v>
      </c>
      <c r="EO7" s="65">
        <f t="shared" ref="EO7:EW7" si="26">EO8</f>
        <v>23779597</v>
      </c>
      <c r="EP7" s="65">
        <f t="shared" si="26"/>
        <v>23999343</v>
      </c>
      <c r="EQ7" s="65">
        <f t="shared" si="26"/>
        <v>24173300</v>
      </c>
      <c r="ER7" s="65">
        <f t="shared" si="26"/>
        <v>24428453</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57500</v>
      </c>
      <c r="D8" s="67">
        <v>46</v>
      </c>
      <c r="E8" s="67">
        <v>6</v>
      </c>
      <c r="F8" s="67">
        <v>0</v>
      </c>
      <c r="G8" s="67">
        <v>2</v>
      </c>
      <c r="H8" s="67" t="s">
        <v>131</v>
      </c>
      <c r="I8" s="67" t="s">
        <v>132</v>
      </c>
      <c r="J8" s="67" t="s">
        <v>133</v>
      </c>
      <c r="K8" s="67" t="s">
        <v>134</v>
      </c>
      <c r="L8" s="67" t="s">
        <v>135</v>
      </c>
      <c r="M8" s="67" t="s">
        <v>136</v>
      </c>
      <c r="N8" s="67" t="s">
        <v>137</v>
      </c>
      <c r="O8" s="67" t="s">
        <v>138</v>
      </c>
      <c r="P8" s="67" t="s">
        <v>139</v>
      </c>
      <c r="Q8" s="68">
        <v>6</v>
      </c>
      <c r="R8" s="67" t="s">
        <v>140</v>
      </c>
      <c r="S8" s="67" t="s">
        <v>141</v>
      </c>
      <c r="T8" s="67" t="s">
        <v>140</v>
      </c>
      <c r="U8" s="68" t="s">
        <v>140</v>
      </c>
      <c r="V8" s="68">
        <v>23340</v>
      </c>
      <c r="W8" s="67" t="s">
        <v>142</v>
      </c>
      <c r="X8" s="69" t="s">
        <v>143</v>
      </c>
      <c r="Y8" s="68">
        <v>50</v>
      </c>
      <c r="Z8" s="68">
        <v>50</v>
      </c>
      <c r="AA8" s="68" t="s">
        <v>140</v>
      </c>
      <c r="AB8" s="68">
        <v>200</v>
      </c>
      <c r="AC8" s="68" t="s">
        <v>140</v>
      </c>
      <c r="AD8" s="68">
        <v>300</v>
      </c>
      <c r="AE8" s="68">
        <v>50</v>
      </c>
      <c r="AF8" s="68">
        <v>50</v>
      </c>
      <c r="AG8" s="68">
        <v>100</v>
      </c>
      <c r="AH8" s="70">
        <v>100.9</v>
      </c>
      <c r="AI8" s="70">
        <v>102.6</v>
      </c>
      <c r="AJ8" s="70">
        <v>101.8</v>
      </c>
      <c r="AK8" s="70">
        <v>102.5</v>
      </c>
      <c r="AL8" s="70">
        <v>101.5</v>
      </c>
      <c r="AM8" s="70">
        <v>99</v>
      </c>
      <c r="AN8" s="70">
        <v>97.7</v>
      </c>
      <c r="AO8" s="70">
        <v>98</v>
      </c>
      <c r="AP8" s="70">
        <v>97.2</v>
      </c>
      <c r="AQ8" s="70">
        <v>97</v>
      </c>
      <c r="AR8" s="70">
        <v>98.5</v>
      </c>
      <c r="AS8" s="70">
        <v>59.8</v>
      </c>
      <c r="AT8" s="70">
        <v>67.099999999999994</v>
      </c>
      <c r="AU8" s="70">
        <v>66.2</v>
      </c>
      <c r="AV8" s="70">
        <v>66.7</v>
      </c>
      <c r="AW8" s="70">
        <v>65.7</v>
      </c>
      <c r="AX8" s="70">
        <v>92.2</v>
      </c>
      <c r="AY8" s="70">
        <v>90.2</v>
      </c>
      <c r="AZ8" s="70">
        <v>91.1</v>
      </c>
      <c r="BA8" s="70">
        <v>90.1</v>
      </c>
      <c r="BB8" s="70">
        <v>89.6</v>
      </c>
      <c r="BC8" s="70">
        <v>89.7</v>
      </c>
      <c r="BD8" s="71">
        <v>33.1</v>
      </c>
      <c r="BE8" s="71">
        <v>31</v>
      </c>
      <c r="BF8" s="71">
        <v>29.3</v>
      </c>
      <c r="BG8" s="71">
        <v>26.2</v>
      </c>
      <c r="BH8" s="71">
        <v>24.5</v>
      </c>
      <c r="BI8" s="71">
        <v>85.3</v>
      </c>
      <c r="BJ8" s="71">
        <v>80.7</v>
      </c>
      <c r="BK8" s="71">
        <v>73.099999999999994</v>
      </c>
      <c r="BL8" s="71">
        <v>76.3</v>
      </c>
      <c r="BM8" s="71">
        <v>80.7</v>
      </c>
      <c r="BN8" s="71">
        <v>64.7</v>
      </c>
      <c r="BO8" s="70">
        <v>83.6</v>
      </c>
      <c r="BP8" s="70">
        <v>84.7</v>
      </c>
      <c r="BQ8" s="70">
        <v>83.2</v>
      </c>
      <c r="BR8" s="70">
        <v>86.8</v>
      </c>
      <c r="BS8" s="70">
        <v>83.9</v>
      </c>
      <c r="BT8" s="70">
        <v>70.5</v>
      </c>
      <c r="BU8" s="70">
        <v>70.599999999999994</v>
      </c>
      <c r="BV8" s="70">
        <v>71.3</v>
      </c>
      <c r="BW8" s="70">
        <v>72.599999999999994</v>
      </c>
      <c r="BX8" s="70">
        <v>73.5</v>
      </c>
      <c r="BY8" s="70">
        <v>74.8</v>
      </c>
      <c r="BZ8" s="71">
        <v>22219</v>
      </c>
      <c r="CA8" s="71">
        <v>23580</v>
      </c>
      <c r="CB8" s="71">
        <v>23782</v>
      </c>
      <c r="CC8" s="71">
        <v>23777</v>
      </c>
      <c r="CD8" s="71">
        <v>24634</v>
      </c>
      <c r="CE8" s="71">
        <v>48203</v>
      </c>
      <c r="CF8" s="71">
        <v>48921</v>
      </c>
      <c r="CG8" s="71">
        <v>50413</v>
      </c>
      <c r="CH8" s="71">
        <v>50510</v>
      </c>
      <c r="CI8" s="71">
        <v>50958</v>
      </c>
      <c r="CJ8" s="70">
        <v>50718</v>
      </c>
      <c r="CK8" s="71">
        <v>20388</v>
      </c>
      <c r="CL8" s="71">
        <v>20026</v>
      </c>
      <c r="CM8" s="71">
        <v>19771</v>
      </c>
      <c r="CN8" s="71">
        <v>18746</v>
      </c>
      <c r="CO8" s="71">
        <v>19009</v>
      </c>
      <c r="CP8" s="71">
        <v>11941</v>
      </c>
      <c r="CQ8" s="71">
        <v>12272</v>
      </c>
      <c r="CR8" s="71">
        <v>13096</v>
      </c>
      <c r="CS8" s="71">
        <v>13552</v>
      </c>
      <c r="CT8" s="71">
        <v>13792</v>
      </c>
      <c r="CU8" s="70">
        <v>14202</v>
      </c>
      <c r="CV8" s="71">
        <v>62.3</v>
      </c>
      <c r="CW8" s="71">
        <v>59.5</v>
      </c>
      <c r="CX8" s="71">
        <v>61.7</v>
      </c>
      <c r="CY8" s="71">
        <v>63.1</v>
      </c>
      <c r="CZ8" s="71">
        <v>63.8</v>
      </c>
      <c r="DA8" s="71">
        <v>54</v>
      </c>
      <c r="DB8" s="71">
        <v>55.6</v>
      </c>
      <c r="DC8" s="71">
        <v>54.8</v>
      </c>
      <c r="DD8" s="71">
        <v>55.8</v>
      </c>
      <c r="DE8" s="71">
        <v>56.1</v>
      </c>
      <c r="DF8" s="71">
        <v>55</v>
      </c>
      <c r="DG8" s="71">
        <v>10.199999999999999</v>
      </c>
      <c r="DH8" s="71">
        <v>10.3</v>
      </c>
      <c r="DI8" s="71">
        <v>10</v>
      </c>
      <c r="DJ8" s="71">
        <v>9.4</v>
      </c>
      <c r="DK8" s="71">
        <v>9.3000000000000007</v>
      </c>
      <c r="DL8" s="71">
        <v>23.2</v>
      </c>
      <c r="DM8" s="71">
        <v>23.2</v>
      </c>
      <c r="DN8" s="71">
        <v>23.9</v>
      </c>
      <c r="DO8" s="71">
        <v>23.8</v>
      </c>
      <c r="DP8" s="71">
        <v>23.9</v>
      </c>
      <c r="DQ8" s="71">
        <v>24.3</v>
      </c>
      <c r="DR8" s="70">
        <v>41.2</v>
      </c>
      <c r="DS8" s="70">
        <v>44.3</v>
      </c>
      <c r="DT8" s="70">
        <v>47.1</v>
      </c>
      <c r="DU8" s="70">
        <v>50.4</v>
      </c>
      <c r="DV8" s="70">
        <v>53.7</v>
      </c>
      <c r="DW8" s="70">
        <v>45.8</v>
      </c>
      <c r="DX8" s="70">
        <v>48.9</v>
      </c>
      <c r="DY8" s="70">
        <v>50.3</v>
      </c>
      <c r="DZ8" s="70">
        <v>49.8</v>
      </c>
      <c r="EA8" s="70">
        <v>50.9</v>
      </c>
      <c r="EB8" s="70">
        <v>51.6</v>
      </c>
      <c r="EC8" s="70">
        <v>56.3</v>
      </c>
      <c r="ED8" s="70">
        <v>61.9</v>
      </c>
      <c r="EE8" s="70">
        <v>62.9</v>
      </c>
      <c r="EF8" s="70">
        <v>68.099999999999994</v>
      </c>
      <c r="EG8" s="70">
        <v>76.5</v>
      </c>
      <c r="EH8" s="70">
        <v>59.9</v>
      </c>
      <c r="EI8" s="70">
        <v>65.400000000000006</v>
      </c>
      <c r="EJ8" s="70">
        <v>65.7</v>
      </c>
      <c r="EK8" s="70">
        <v>65</v>
      </c>
      <c r="EL8" s="70">
        <v>66.8</v>
      </c>
      <c r="EM8" s="70">
        <v>67.599999999999994</v>
      </c>
      <c r="EN8" s="71">
        <v>23410670</v>
      </c>
      <c r="EO8" s="71">
        <v>23779597</v>
      </c>
      <c r="EP8" s="71">
        <v>23999343</v>
      </c>
      <c r="EQ8" s="71">
        <v>24173300</v>
      </c>
      <c r="ER8" s="71">
        <v>24428453</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宏生</dc:creator>
  <cp:lastModifiedBy>Administrator</cp:lastModifiedBy>
  <cp:lastPrinted>2019-02-01T12:50:36Z</cp:lastPrinted>
  <dcterms:created xsi:type="dcterms:W3CDTF">2019-01-31T10:34:05Z</dcterms:created>
  <dcterms:modified xsi:type="dcterms:W3CDTF">2019-02-01T12:50:38Z</dcterms:modified>
</cp:coreProperties>
</file>