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SOMU\common-somu\05 財務担当\16 各種調査・照会\30年度\①財政課\310130_公営企業に係る「経営比較分析表」の分析等について\回答\財政課へ\"/>
    </mc:Choice>
  </mc:AlternateContent>
  <workbookProtection workbookAlgorithmName="SHA-512" workbookHashValue="QB/GGbIeejKPXjBbIbMltF0hJHDfkG7VfcpqtODMuAIVCtM5tamLTfDtxTReLOjNrc6QgcSgdF85SxhZAMYCww==" workbookSaltValue="IIznWUDY+3OB2iVwIViE8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<sst xmlns="http://schemas.openxmlformats.org/spreadsheetml/2006/main" count="232" uniqueCount="120">
  <si>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</si>
  <si>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</si>
  <si>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</si>
  <si>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</si>
  <si>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</si>
  <si>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</si>
  <si>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</si>
  <si>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</si>
  <si>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</si>
  <si>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</si>
  <si>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</si>
  <si>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</si>
  <si>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</si>
  <si>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</si>
  <si>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</si>
  <si>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</si>
  <si>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</si>
  <si>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</si>
  <si>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</si>
  <si>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</si>
  <si>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</si>
  <si>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</si>
  <si>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</si>
  <si>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</si>
  <si>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</si>
  <si>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</si>
  <si>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</si>
  <si>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</si>
  <si>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</si>
  <si>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</si>
  <si>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</si>
  <si>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</si>
  <si>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</si>
  <si>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</si>
  <si>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</si>
  <si>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</si>
  <si>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</si>
  <si>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</si>
  <si>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</si>
  <si>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</si>
  <si>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</si>
  <si>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</si>
  <si>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</si>
  <si>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</si>
  <si>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</si>
  <si>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</si>
  <si>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</si>
  <si>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</si>
  <si>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</si>
  <si>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</si>
  <si>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</si>
  <si>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</si>
  <si>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</si>
  <si>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</si>
  <si>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</si>
  <si>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</si>
  <si>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</si>
  <si>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</si>
  <si>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</si>
  <si>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</si>
  <si>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</si>
  <si>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</si>
  <si>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</si>
  <si>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</si>
  <si>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</si>
  <si>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</si>
  <si>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</si>
  <si>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</si>
  <si>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</si>
  <si>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</si>
  <si>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</si>
  <si>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</si>
  <si>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</si>
  <si>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</si>
  <si>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</si>
  <si>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</si>
  <si>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</si>
  <si>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</si>
  <si>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</si>
  <si>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</si>
  <si>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</si>
  <si>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</si>
  <si>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</si>
  <si>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</si>
  <si>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</si>
  <si>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</si>
  <si>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</si>
  <si>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</si>
  <si>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</si>
  <si>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</si>
  <si>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</si>
  <si>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</si>
  <si>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</si>
  <si>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</si>
  <si>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</si>
  <si>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</si>
  <si>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</si>
  <si>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</si>
  <si>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</si>
  <si>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</si>
  <si>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</si>
  <si>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</si>
  <si>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</si>
  <si>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</si>
  <si>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</si>
  <si>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</si>
  <si>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</si>
  <si>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</si>
  <si>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</si>
  <si>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</si>
  <si>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</si>
  <si>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</si>
  <si>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</si>
  <si>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</si>
  <si>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</si>
  <si>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</si>
  <si>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</si>
  <si>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本県の施設設備の多くは、比較的新しいため有形固定資産減価償却率は平均に比べ低く、耐用年数を経過した管路も生じていない。
　しかし、管路の耐用年数経過により、管路経年化率が急激に上昇することとなる。広域水道は、更新時の施設投資規模が大きくなるため、財源の確保が重要となる。
</t>
    <rPh sb="21" eb="23">
      <t>ユウケイ</t>
    </rPh>
    <rPh sb="23" eb="25">
      <t>コテイ</t>
    </rPh>
    <rPh sb="25" eb="27">
      <t>シサン</t>
    </rPh>
    <rPh sb="27" eb="29">
      <t>ゲンカ</t>
    </rPh>
    <rPh sb="29" eb="31">
      <t>ショウキャク</t>
    </rPh>
    <rPh sb="31" eb="32">
      <t>リツ</t>
    </rPh>
    <rPh sb="33" eb="35">
      <t>ヘイキン</t>
    </rPh>
    <rPh sb="36" eb="37">
      <t>クラ</t>
    </rPh>
    <rPh sb="38" eb="39">
      <t>ヒク</t>
    </rPh>
    <phoneticPr fontId="4"/>
  </si>
  <si>
    <t xml:space="preserve">　現在は、施設設備が比較的新しく、経営の健全性も維持されているが、今後の管路を含む施設設備の大規模な更新に備えた財源の確保のため、引き続き適切な内部留保資金を確保し、不断の経営努力により利益を確保していく必要がある。また、将来の水需要を見通し、適切な規模での計画的な設備更新が必要となる。
</t>
    <phoneticPr fontId="4"/>
  </si>
  <si>
    <t xml:space="preserve">　営業費用を縮減する経営努力や、公的資金補償金免除繰上償還を活用した企業債の繰上償還の実施により、経常収支比率や企業債残高対給水収益比率、料金回収率及び給水原価において良好な数値となっており、累積欠損金も生じていない。
　また、毎年の純利益により内部留保資金の充実を図っていることから、流動性が維持されているが、下記全体総括に記載のとおり今後の管路を含む施設設備の大規模な更新に備えた財源の確保のため、引き続き適切な内部留保資金を確保する必要がある。
　一方、施設利用率は、人口減少や節水志向等による配水量の減少に伴い、平均値に比べて低い。
　今後も配水量の減少が見込まれることから、受水団体と課題を共有していく必要がある。
</t>
    <rPh sb="43" eb="45">
      <t>ジッシ</t>
    </rPh>
    <rPh sb="246" eb="247">
      <t>ナド</t>
    </rPh>
    <rPh sb="250" eb="252">
      <t>ハイスイ</t>
    </rPh>
    <rPh sb="252" eb="253">
      <t>リョウ</t>
    </rPh>
    <rPh sb="254" eb="256">
      <t>ゲンショウ</t>
    </rPh>
    <rPh sb="257" eb="258">
      <t>トモナ</t>
    </rPh>
    <rPh sb="260" eb="262">
      <t>ヘイキン</t>
    </rPh>
    <rPh sb="262" eb="263">
      <t>チ</t>
    </rPh>
    <rPh sb="264" eb="265">
      <t>クラ</t>
    </rPh>
    <rPh sb="267" eb="26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</si>
</sst>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distributed" wrapText="1"/>
      <protection locked="0"/>
    </xf>
    <xf numFmtId="0" fontId="16" fillId="0" borderId="0" xfId="0" applyFont="1" applyBorder="1" applyAlignment="1" applyProtection="1">
      <alignment horizontal="left" vertical="distributed" wrapText="1"/>
      <protection locked="0"/>
    </xf>
    <xf numFmtId="0" fontId="16" fillId="0" borderId="10" xfId="0" applyFont="1" applyBorder="1" applyAlignment="1" applyProtection="1">
      <alignment horizontal="left" vertical="distributed" wrapText="1"/>
      <protection locked="0"/>
    </xf>
    <xf numFmtId="0" fontId="16" fillId="0" borderId="11" xfId="0" applyFont="1" applyBorder="1" applyAlignment="1" applyProtection="1">
      <alignment horizontal="left" vertical="distributed" wrapText="1"/>
      <protection locked="0"/>
    </xf>
    <xf numFmtId="0" fontId="16" fillId="0" borderId="1" xfId="0" applyFont="1" applyBorder="1" applyAlignment="1" applyProtection="1">
      <alignment horizontal="left" vertical="distributed" wrapText="1"/>
      <protection locked="0"/>
    </xf>
    <xf numFmtId="0" fontId="16" fillId="0" borderId="12" xfId="0" applyFont="1" applyBorder="1" applyAlignment="1" applyProtection="1">
      <alignment horizontal="left" vertical="distributed"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18-4506-AD62-85C85EAACDCC}"/>
            </c:ext>
          </c:extLst>
        </c:ser>
        <c:dLbls>
          <c:showLegendKey val="0"/>
          <c:showVal val="0"/>
          <c:showCatName val="0"/>
          <c:showSerName val="0"/>
          <c:showPercent val="0"/>
          <c:showBubbleSize val="0"/>
        </c:dLbls>
        <c:gapWidth val="150"/>
        <c:axId val="107945080"/>
        <c:axId val="25940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5018-4506-AD62-85C85EAACDCC}"/>
            </c:ext>
          </c:extLst>
        </c:ser>
        <c:dLbls>
          <c:showLegendKey val="0"/>
          <c:showVal val="0"/>
          <c:showCatName val="0"/>
          <c:showSerName val="0"/>
          <c:showPercent val="0"/>
          <c:showBubbleSize val="0"/>
        </c:dLbls>
        <c:marker val="1"/>
        <c:smooth val="0"/>
        <c:axId val="107945080"/>
        <c:axId val="259405912"/>
      </c:lineChart>
      <c:dateAx>
        <c:axId val="107945080"/>
        <c:scaling>
          <c:orientation val="minMax"/>
        </c:scaling>
        <c:delete val="1"/>
        <c:axPos val="b"/>
        <c:numFmt formatCode="ge" sourceLinked="1"/>
        <c:majorTickMark val="none"/>
        <c:minorTickMark val="none"/>
        <c:tickLblPos val="none"/>
        <c:crossAx val="259405912"/>
        <c:crosses val="autoZero"/>
        <c:auto val="1"/>
        <c:lblOffset val="100"/>
        <c:baseTimeUnit val="years"/>
      </c:dateAx>
      <c:valAx>
        <c:axId val="25940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60.47</c:v>
                </c:pt>
                <c:pt idx="1">
                  <c:v>60.14</c:v>
                </c:pt>
                <c:pt idx="2">
                  <c:v>59.81</c:v>
                </c:pt>
                <c:pt idx="3">
                  <c:v>60.11</c:v>
                </c:pt>
                <c:pt idx="4">
                  <c:v>61.12</c:v>
                </c:pt>
              </c:numCache>
            </c:numRef>
          </c:val>
          <c:extLst xmlns:c16r2="http://schemas.microsoft.com/office/drawing/2015/06/chart">
            <c:ext xmlns:c16="http://schemas.microsoft.com/office/drawing/2014/chart" uri="{C3380CC4-5D6E-409C-BE32-E72D297353CC}">
              <c16:uniqueId val="{00000000-A3EE-42BD-97AD-447621559185}"/>
            </c:ext>
          </c:extLst>
        </c:ser>
        <c:dLbls>
          <c:showLegendKey val="0"/>
          <c:showVal val="0"/>
          <c:showCatName val="0"/>
          <c:showSerName val="0"/>
          <c:showPercent val="0"/>
          <c:showBubbleSize val="0"/>
        </c:dLbls>
        <c:gapWidth val="150"/>
        <c:axId val="260485104"/>
        <c:axId val="26048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A3EE-42BD-97AD-447621559185}"/>
            </c:ext>
          </c:extLst>
        </c:ser>
        <c:dLbls>
          <c:showLegendKey val="0"/>
          <c:showVal val="0"/>
          <c:showCatName val="0"/>
          <c:showSerName val="0"/>
          <c:showPercent val="0"/>
          <c:showBubbleSize val="0"/>
        </c:dLbls>
        <c:marker val="1"/>
        <c:smooth val="0"/>
        <c:axId val="260485104"/>
        <c:axId val="260485496"/>
      </c:lineChart>
      <c:dateAx>
        <c:axId val="260485104"/>
        <c:scaling>
          <c:orientation val="minMax"/>
        </c:scaling>
        <c:delete val="1"/>
        <c:axPos val="b"/>
        <c:numFmt formatCode="ge" sourceLinked="1"/>
        <c:majorTickMark val="none"/>
        <c:minorTickMark val="none"/>
        <c:tickLblPos val="none"/>
        <c:crossAx val="260485496"/>
        <c:crosses val="autoZero"/>
        <c:auto val="1"/>
        <c:lblOffset val="100"/>
        <c:baseTimeUnit val="years"/>
      </c:dateAx>
      <c:valAx>
        <c:axId val="2604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D0B-4797-9D69-70192396414E}"/>
            </c:ext>
          </c:extLst>
        </c:ser>
        <c:dLbls>
          <c:showLegendKey val="0"/>
          <c:showVal val="0"/>
          <c:showCatName val="0"/>
          <c:showSerName val="0"/>
          <c:showPercent val="0"/>
          <c:showBubbleSize val="0"/>
        </c:dLbls>
        <c:gapWidth val="150"/>
        <c:axId val="260486672"/>
        <c:axId val="26048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8D0B-4797-9D69-70192396414E}"/>
            </c:ext>
          </c:extLst>
        </c:ser>
        <c:dLbls>
          <c:showLegendKey val="0"/>
          <c:showVal val="0"/>
          <c:showCatName val="0"/>
          <c:showSerName val="0"/>
          <c:showPercent val="0"/>
          <c:showBubbleSize val="0"/>
        </c:dLbls>
        <c:marker val="1"/>
        <c:smooth val="0"/>
        <c:axId val="260486672"/>
        <c:axId val="260487064"/>
      </c:lineChart>
      <c:dateAx>
        <c:axId val="260486672"/>
        <c:scaling>
          <c:orientation val="minMax"/>
        </c:scaling>
        <c:delete val="1"/>
        <c:axPos val="b"/>
        <c:numFmt formatCode="ge" sourceLinked="1"/>
        <c:majorTickMark val="none"/>
        <c:minorTickMark val="none"/>
        <c:tickLblPos val="none"/>
        <c:crossAx val="260487064"/>
        <c:crosses val="autoZero"/>
        <c:auto val="1"/>
        <c:lblOffset val="100"/>
        <c:baseTimeUnit val="years"/>
      </c:dateAx>
      <c:valAx>
        <c:axId val="2604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8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121.62</c:v>
                </c:pt>
                <c:pt idx="1">
                  <c:v>118.3</c:v>
                </c:pt>
                <c:pt idx="2">
                  <c:v>120.1</c:v>
                </c:pt>
                <c:pt idx="3">
                  <c:v>122.01</c:v>
                </c:pt>
                <c:pt idx="4">
                  <c:v>125.45</c:v>
                </c:pt>
              </c:numCache>
            </c:numRef>
          </c:val>
          <c:extLst xmlns:c16r2="http://schemas.microsoft.com/office/drawing/2015/06/chart">
            <c:ext xmlns:c16="http://schemas.microsoft.com/office/drawing/2014/chart" uri="{C3380CC4-5D6E-409C-BE32-E72D297353CC}">
              <c16:uniqueId val="{00000000-192F-4A19-A4E7-78029213353B}"/>
            </c:ext>
          </c:extLst>
        </c:ser>
        <c:dLbls>
          <c:showLegendKey val="0"/>
          <c:showVal val="0"/>
          <c:showCatName val="0"/>
          <c:showSerName val="0"/>
          <c:showPercent val="0"/>
          <c:showBubbleSize val="0"/>
        </c:dLbls>
        <c:gapWidth val="150"/>
        <c:axId val="206564584"/>
        <c:axId val="2070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192F-4A19-A4E7-78029213353B}"/>
            </c:ext>
          </c:extLst>
        </c:ser>
        <c:dLbls>
          <c:showLegendKey val="0"/>
          <c:showVal val="0"/>
          <c:showCatName val="0"/>
          <c:showSerName val="0"/>
          <c:showPercent val="0"/>
          <c:showBubbleSize val="0"/>
        </c:dLbls>
        <c:marker val="1"/>
        <c:smooth val="0"/>
        <c:axId val="206564584"/>
        <c:axId val="207045696"/>
      </c:lineChart>
      <c:dateAx>
        <c:axId val="206564584"/>
        <c:scaling>
          <c:orientation val="minMax"/>
        </c:scaling>
        <c:delete val="1"/>
        <c:axPos val="b"/>
        <c:numFmt formatCode="ge" sourceLinked="1"/>
        <c:majorTickMark val="none"/>
        <c:minorTickMark val="none"/>
        <c:tickLblPos val="none"/>
        <c:crossAx val="207045696"/>
        <c:crosses val="autoZero"/>
        <c:auto val="1"/>
        <c:lblOffset val="100"/>
        <c:baseTimeUnit val="years"/>
      </c:dateAx>
      <c:valAx>
        <c:axId val="20704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56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31.81</c:v>
                </c:pt>
                <c:pt idx="1">
                  <c:v>44.14</c:v>
                </c:pt>
                <c:pt idx="2">
                  <c:v>45.75</c:v>
                </c:pt>
                <c:pt idx="3">
                  <c:v>47.66</c:v>
                </c:pt>
                <c:pt idx="4">
                  <c:v>49.58</c:v>
                </c:pt>
              </c:numCache>
            </c:numRef>
          </c:val>
          <c:extLst xmlns:c16r2="http://schemas.microsoft.com/office/drawing/2015/06/chart">
            <c:ext xmlns:c16="http://schemas.microsoft.com/office/drawing/2014/chart" uri="{C3380CC4-5D6E-409C-BE32-E72D297353CC}">
              <c16:uniqueId val="{00000000-0BC5-4D18-AEE5-99EF347A536C}"/>
            </c:ext>
          </c:extLst>
        </c:ser>
        <c:dLbls>
          <c:showLegendKey val="0"/>
          <c:showVal val="0"/>
          <c:showCatName val="0"/>
          <c:showSerName val="0"/>
          <c:showPercent val="0"/>
          <c:showBubbleSize val="0"/>
        </c:dLbls>
        <c:gapWidth val="150"/>
        <c:axId val="260286136"/>
        <c:axId val="2602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0BC5-4D18-AEE5-99EF347A536C}"/>
            </c:ext>
          </c:extLst>
        </c:ser>
        <c:dLbls>
          <c:showLegendKey val="0"/>
          <c:showVal val="0"/>
          <c:showCatName val="0"/>
          <c:showSerName val="0"/>
          <c:showPercent val="0"/>
          <c:showBubbleSize val="0"/>
        </c:dLbls>
        <c:marker val="1"/>
        <c:smooth val="0"/>
        <c:axId val="260286136"/>
        <c:axId val="260286520"/>
      </c:lineChart>
      <c:dateAx>
        <c:axId val="260286136"/>
        <c:scaling>
          <c:orientation val="minMax"/>
        </c:scaling>
        <c:delete val="1"/>
        <c:axPos val="b"/>
        <c:numFmt formatCode="ge" sourceLinked="1"/>
        <c:majorTickMark val="none"/>
        <c:minorTickMark val="none"/>
        <c:tickLblPos val="none"/>
        <c:crossAx val="260286520"/>
        <c:crosses val="autoZero"/>
        <c:auto val="1"/>
        <c:lblOffset val="100"/>
        <c:baseTimeUnit val="years"/>
      </c:dateAx>
      <c:valAx>
        <c:axId val="2602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77-4D30-A383-1C5B404B1A02}"/>
            </c:ext>
          </c:extLst>
        </c:ser>
        <c:dLbls>
          <c:showLegendKey val="0"/>
          <c:showVal val="0"/>
          <c:showCatName val="0"/>
          <c:showSerName val="0"/>
          <c:showPercent val="0"/>
          <c:showBubbleSize val="0"/>
        </c:dLbls>
        <c:gapWidth val="150"/>
        <c:axId val="259295600"/>
        <c:axId val="25929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2577-4D30-A383-1C5B404B1A02}"/>
            </c:ext>
          </c:extLst>
        </c:ser>
        <c:dLbls>
          <c:showLegendKey val="0"/>
          <c:showVal val="0"/>
          <c:showCatName val="0"/>
          <c:showSerName val="0"/>
          <c:showPercent val="0"/>
          <c:showBubbleSize val="0"/>
        </c:dLbls>
        <c:marker val="1"/>
        <c:smooth val="0"/>
        <c:axId val="259295600"/>
        <c:axId val="259295992"/>
      </c:lineChart>
      <c:dateAx>
        <c:axId val="259295600"/>
        <c:scaling>
          <c:orientation val="minMax"/>
        </c:scaling>
        <c:delete val="1"/>
        <c:axPos val="b"/>
        <c:numFmt formatCode="ge" sourceLinked="1"/>
        <c:majorTickMark val="none"/>
        <c:minorTickMark val="none"/>
        <c:tickLblPos val="none"/>
        <c:crossAx val="259295992"/>
        <c:crosses val="autoZero"/>
        <c:auto val="1"/>
        <c:lblOffset val="100"/>
        <c:baseTimeUnit val="years"/>
      </c:dateAx>
      <c:valAx>
        <c:axId val="2592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48-46E2-B353-5F414756A928}"/>
            </c:ext>
          </c:extLst>
        </c:ser>
        <c:dLbls>
          <c:showLegendKey val="0"/>
          <c:showVal val="0"/>
          <c:showCatName val="0"/>
          <c:showSerName val="0"/>
          <c:showPercent val="0"/>
          <c:showBubbleSize val="0"/>
        </c:dLbls>
        <c:gapWidth val="150"/>
        <c:axId val="260031720"/>
        <c:axId val="26003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9548-46E2-B353-5F414756A928}"/>
            </c:ext>
          </c:extLst>
        </c:ser>
        <c:dLbls>
          <c:showLegendKey val="0"/>
          <c:showVal val="0"/>
          <c:showCatName val="0"/>
          <c:showSerName val="0"/>
          <c:showPercent val="0"/>
          <c:showBubbleSize val="0"/>
        </c:dLbls>
        <c:marker val="1"/>
        <c:smooth val="0"/>
        <c:axId val="260031720"/>
        <c:axId val="260032112"/>
      </c:lineChart>
      <c:dateAx>
        <c:axId val="260031720"/>
        <c:scaling>
          <c:orientation val="minMax"/>
        </c:scaling>
        <c:delete val="1"/>
        <c:axPos val="b"/>
        <c:numFmt formatCode="ge" sourceLinked="1"/>
        <c:majorTickMark val="none"/>
        <c:minorTickMark val="none"/>
        <c:tickLblPos val="none"/>
        <c:crossAx val="260032112"/>
        <c:crosses val="autoZero"/>
        <c:auto val="1"/>
        <c:lblOffset val="100"/>
        <c:baseTimeUnit val="years"/>
      </c:dateAx>
      <c:valAx>
        <c:axId val="26003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03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1455.42</c:v>
                </c:pt>
                <c:pt idx="1">
                  <c:v>583.13</c:v>
                </c:pt>
                <c:pt idx="2">
                  <c:v>599.82000000000005</c:v>
                </c:pt>
                <c:pt idx="3">
                  <c:v>762.4</c:v>
                </c:pt>
                <c:pt idx="4">
                  <c:v>1032.1600000000001</c:v>
                </c:pt>
              </c:numCache>
            </c:numRef>
          </c:val>
          <c:extLst xmlns:c16r2="http://schemas.microsoft.com/office/drawing/2015/06/chart">
            <c:ext xmlns:c16="http://schemas.microsoft.com/office/drawing/2014/chart" uri="{C3380CC4-5D6E-409C-BE32-E72D297353CC}">
              <c16:uniqueId val="{00000000-C300-4714-BB03-950702E6A0F9}"/>
            </c:ext>
          </c:extLst>
        </c:ser>
        <c:dLbls>
          <c:showLegendKey val="0"/>
          <c:showVal val="0"/>
          <c:showCatName val="0"/>
          <c:showSerName val="0"/>
          <c:showPercent val="0"/>
          <c:showBubbleSize val="0"/>
        </c:dLbls>
        <c:gapWidth val="150"/>
        <c:axId val="260033680"/>
        <c:axId val="2601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C300-4714-BB03-950702E6A0F9}"/>
            </c:ext>
          </c:extLst>
        </c:ser>
        <c:dLbls>
          <c:showLegendKey val="0"/>
          <c:showVal val="0"/>
          <c:showCatName val="0"/>
          <c:showSerName val="0"/>
          <c:showPercent val="0"/>
          <c:showBubbleSize val="0"/>
        </c:dLbls>
        <c:marker val="1"/>
        <c:smooth val="0"/>
        <c:axId val="260033680"/>
        <c:axId val="260152192"/>
      </c:lineChart>
      <c:dateAx>
        <c:axId val="260033680"/>
        <c:scaling>
          <c:orientation val="minMax"/>
        </c:scaling>
        <c:delete val="1"/>
        <c:axPos val="b"/>
        <c:numFmt formatCode="ge" sourceLinked="1"/>
        <c:majorTickMark val="none"/>
        <c:minorTickMark val="none"/>
        <c:tickLblPos val="none"/>
        <c:crossAx val="260152192"/>
        <c:crosses val="autoZero"/>
        <c:auto val="1"/>
        <c:lblOffset val="100"/>
        <c:baseTimeUnit val="years"/>
      </c:dateAx>
      <c:valAx>
        <c:axId val="26015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0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264.81</c:v>
                </c:pt>
                <c:pt idx="1">
                  <c:v>236.76</c:v>
                </c:pt>
                <c:pt idx="2">
                  <c:v>212.27</c:v>
                </c:pt>
                <c:pt idx="3">
                  <c:v>190.11</c:v>
                </c:pt>
                <c:pt idx="4">
                  <c:v>171.65</c:v>
                </c:pt>
              </c:numCache>
            </c:numRef>
          </c:val>
          <c:extLst xmlns:c16r2="http://schemas.microsoft.com/office/drawing/2015/06/chart">
            <c:ext xmlns:c16="http://schemas.microsoft.com/office/drawing/2014/chart" uri="{C3380CC4-5D6E-409C-BE32-E72D297353CC}">
              <c16:uniqueId val="{00000000-34CE-47FC-9759-4533FAE426D7}"/>
            </c:ext>
          </c:extLst>
        </c:ser>
        <c:dLbls>
          <c:showLegendKey val="0"/>
          <c:showVal val="0"/>
          <c:showCatName val="0"/>
          <c:showSerName val="0"/>
          <c:showPercent val="0"/>
          <c:showBubbleSize val="0"/>
        </c:dLbls>
        <c:gapWidth val="150"/>
        <c:axId val="260153368"/>
        <c:axId val="2601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34CE-47FC-9759-4533FAE426D7}"/>
            </c:ext>
          </c:extLst>
        </c:ser>
        <c:dLbls>
          <c:showLegendKey val="0"/>
          <c:showVal val="0"/>
          <c:showCatName val="0"/>
          <c:showSerName val="0"/>
          <c:showPercent val="0"/>
          <c:showBubbleSize val="0"/>
        </c:dLbls>
        <c:marker val="1"/>
        <c:smooth val="0"/>
        <c:axId val="260153368"/>
        <c:axId val="260153760"/>
      </c:lineChart>
      <c:dateAx>
        <c:axId val="260153368"/>
        <c:scaling>
          <c:orientation val="minMax"/>
        </c:scaling>
        <c:delete val="1"/>
        <c:axPos val="b"/>
        <c:numFmt formatCode="ge" sourceLinked="1"/>
        <c:majorTickMark val="none"/>
        <c:minorTickMark val="none"/>
        <c:tickLblPos val="none"/>
        <c:crossAx val="260153760"/>
        <c:crosses val="autoZero"/>
        <c:auto val="1"/>
        <c:lblOffset val="100"/>
        <c:baseTimeUnit val="years"/>
      </c:dateAx>
      <c:valAx>
        <c:axId val="26015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1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118.79</c:v>
                </c:pt>
                <c:pt idx="1">
                  <c:v>119.08</c:v>
                </c:pt>
                <c:pt idx="2">
                  <c:v>120.53</c:v>
                </c:pt>
                <c:pt idx="3">
                  <c:v>122.65</c:v>
                </c:pt>
                <c:pt idx="4">
                  <c:v>126.32</c:v>
                </c:pt>
              </c:numCache>
            </c:numRef>
          </c:val>
          <c:extLst xmlns:c16r2="http://schemas.microsoft.com/office/drawing/2015/06/chart">
            <c:ext xmlns:c16="http://schemas.microsoft.com/office/drawing/2014/chart" uri="{C3380CC4-5D6E-409C-BE32-E72D297353CC}">
              <c16:uniqueId val="{00000000-FEF0-42D6-B5DC-5D9F5996E24C}"/>
            </c:ext>
          </c:extLst>
        </c:ser>
        <c:dLbls>
          <c:showLegendKey val="0"/>
          <c:showVal val="0"/>
          <c:showCatName val="0"/>
          <c:showSerName val="0"/>
          <c:showPercent val="0"/>
          <c:showBubbleSize val="0"/>
        </c:dLbls>
        <c:gapWidth val="150"/>
        <c:axId val="260033288"/>
        <c:axId val="2600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FEF0-42D6-B5DC-5D9F5996E24C}"/>
            </c:ext>
          </c:extLst>
        </c:ser>
        <c:dLbls>
          <c:showLegendKey val="0"/>
          <c:showVal val="0"/>
          <c:showCatName val="0"/>
          <c:showSerName val="0"/>
          <c:showPercent val="0"/>
          <c:showBubbleSize val="0"/>
        </c:dLbls>
        <c:marker val="1"/>
        <c:smooth val="0"/>
        <c:axId val="260033288"/>
        <c:axId val="260031328"/>
      </c:lineChart>
      <c:dateAx>
        <c:axId val="260033288"/>
        <c:scaling>
          <c:orientation val="minMax"/>
        </c:scaling>
        <c:delete val="1"/>
        <c:axPos val="b"/>
        <c:numFmt formatCode="ge" sourceLinked="1"/>
        <c:majorTickMark val="none"/>
        <c:minorTickMark val="none"/>
        <c:tickLblPos val="none"/>
        <c:crossAx val="260031328"/>
        <c:crosses val="autoZero"/>
        <c:auto val="1"/>
        <c:lblOffset val="100"/>
        <c:baseTimeUnit val="years"/>
      </c:dateAx>
      <c:valAx>
        <c:axId val="2600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3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65.58</c:v>
                </c:pt>
                <c:pt idx="1">
                  <c:v>66.5</c:v>
                </c:pt>
                <c:pt idx="2">
                  <c:v>66.099999999999994</c:v>
                </c:pt>
                <c:pt idx="3">
                  <c:v>64.61</c:v>
                </c:pt>
                <c:pt idx="4">
                  <c:v>61.75</c:v>
                </c:pt>
              </c:numCache>
            </c:numRef>
          </c:val>
          <c:extLst xmlns:c16r2="http://schemas.microsoft.com/office/drawing/2015/06/chart">
            <c:ext xmlns:c16="http://schemas.microsoft.com/office/drawing/2014/chart" uri="{C3380CC4-5D6E-409C-BE32-E72D297353CC}">
              <c16:uniqueId val="{00000000-49C3-4E06-8A7B-3DEED1619DB6}"/>
            </c:ext>
          </c:extLst>
        </c:ser>
        <c:dLbls>
          <c:showLegendKey val="0"/>
          <c:showVal val="0"/>
          <c:showCatName val="0"/>
          <c:showSerName val="0"/>
          <c:showPercent val="0"/>
          <c:showBubbleSize val="0"/>
        </c:dLbls>
        <c:gapWidth val="150"/>
        <c:axId val="260030152"/>
        <c:axId val="26015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49C3-4E06-8A7B-3DEED1619DB6}"/>
            </c:ext>
          </c:extLst>
        </c:ser>
        <c:dLbls>
          <c:showLegendKey val="0"/>
          <c:showVal val="0"/>
          <c:showCatName val="0"/>
          <c:showSerName val="0"/>
          <c:showPercent val="0"/>
          <c:showBubbleSize val="0"/>
        </c:dLbls>
        <c:marker val="1"/>
        <c:smooth val="0"/>
        <c:axId val="260030152"/>
        <c:axId val="260154936"/>
      </c:lineChart>
      <c:dateAx>
        <c:axId val="260030152"/>
        <c:scaling>
          <c:orientation val="minMax"/>
        </c:scaling>
        <c:delete val="1"/>
        <c:axPos val="b"/>
        <c:numFmt formatCode="ge" sourceLinked="1"/>
        <c:majorTickMark val="none"/>
        <c:minorTickMark val="none"/>
        <c:tickLblPos val="none"/>
        <c:crossAx val="260154936"/>
        <c:crosses val="autoZero"/>
        <c:auto val="1"/>
        <c:lblOffset val="100"/>
        <c:baseTimeUnit val="years"/>
      </c:dateAx>
      <c:valAx>
        <c:axId val="2601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3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1106984</v>
      </c>
      <c r="AM8" s="70"/>
      <c r="AN8" s="70"/>
      <c r="AO8" s="70"/>
      <c r="AP8" s="70"/>
      <c r="AQ8" s="70"/>
      <c r="AR8" s="70"/>
      <c r="AS8" s="70"/>
      <c r="AT8" s="66">
        <f>データ!$S$6</f>
        <v>9323.15</v>
      </c>
      <c r="AU8" s="67"/>
      <c r="AV8" s="67"/>
      <c r="AW8" s="67"/>
      <c r="AX8" s="67"/>
      <c r="AY8" s="67"/>
      <c r="AZ8" s="67"/>
      <c r="BA8" s="67"/>
      <c r="BB8" s="69">
        <f>データ!$T$6</f>
        <v>118.73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89.73</v>
      </c>
      <c r="J10" s="67"/>
      <c r="K10" s="67"/>
      <c r="L10" s="67"/>
      <c r="M10" s="67"/>
      <c r="N10" s="67"/>
      <c r="O10" s="68"/>
      <c r="P10" s="69">
        <f>データ!$P$6</f>
        <v>98.56</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973833</v>
      </c>
      <c r="AM10" s="70"/>
      <c r="AN10" s="70"/>
      <c r="AO10" s="70"/>
      <c r="AP10" s="70"/>
      <c r="AQ10" s="70"/>
      <c r="AR10" s="70"/>
      <c r="AS10" s="70"/>
      <c r="AT10" s="66">
        <f>データ!$V$6</f>
        <v>1857.51</v>
      </c>
      <c r="AU10" s="67"/>
      <c r="AV10" s="67"/>
      <c r="AW10" s="67"/>
      <c r="AX10" s="67"/>
      <c r="AY10" s="67"/>
      <c r="AZ10" s="67"/>
      <c r="BA10" s="67"/>
      <c r="BB10" s="69">
        <f>データ!$W$6</f>
        <v>524.27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yep4flg7FEOZA39PjC4mVbJl5eiud/5xuIYwm+2OQS7PqA/1AUGTD4GCVdh6tK8FfcnobXKuG843JNp/RY+5RA==" saltValue="+Odj3+ncZqAPYJ/ZgGPh9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60003</v>
      </c>
      <c r="D6" s="33">
        <f t="shared" si="3"/>
        <v>46</v>
      </c>
      <c r="E6" s="33">
        <f t="shared" si="3"/>
        <v>1</v>
      </c>
      <c r="F6" s="33">
        <f t="shared" si="3"/>
        <v>0</v>
      </c>
      <c r="G6" s="33">
        <f t="shared" si="3"/>
        <v>2</v>
      </c>
      <c r="H6" s="33" t="str">
        <f t="shared" si="3"/>
        <v>山形県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89.73</v>
      </c>
      <c r="P6" s="34">
        <f t="shared" si="3"/>
        <v>98.56</v>
      </c>
      <c r="Q6" s="34">
        <f t="shared" si="3"/>
        <v>0</v>
      </c>
      <c r="R6" s="34">
        <f t="shared" si="3"/>
        <v>1106984</v>
      </c>
      <c r="S6" s="34">
        <f t="shared" si="3"/>
        <v>9323.15</v>
      </c>
      <c r="T6" s="34">
        <f t="shared" si="3"/>
        <v>118.73</v>
      </c>
      <c r="U6" s="34">
        <f t="shared" si="3"/>
        <v>973833</v>
      </c>
      <c r="V6" s="34">
        <f t="shared" si="3"/>
        <v>1857.51</v>
      </c>
      <c r="W6" s="34">
        <f t="shared" si="3"/>
        <v>524.27</v>
      </c>
      <c r="X6" s="35">
        <f>IF(X7="",NA(),X7)</f>
        <v>121.62</v>
      </c>
      <c r="Y6" s="35">
        <f t="shared" ref="Y6:AG6" si="4">IF(Y7="",NA(),Y7)</f>
        <v>118.3</v>
      </c>
      <c r="Z6" s="35">
        <f t="shared" si="4"/>
        <v>120.1</v>
      </c>
      <c r="AA6" s="35">
        <f t="shared" si="4"/>
        <v>122.01</v>
      </c>
      <c r="AB6" s="35">
        <f t="shared" si="4"/>
        <v>125.45</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1455.42</v>
      </c>
      <c r="AU6" s="35">
        <f t="shared" ref="AU6:BC6" si="6">IF(AU7="",NA(),AU7)</f>
        <v>583.13</v>
      </c>
      <c r="AV6" s="35">
        <f t="shared" si="6"/>
        <v>599.82000000000005</v>
      </c>
      <c r="AW6" s="35">
        <f t="shared" si="6"/>
        <v>762.4</v>
      </c>
      <c r="AX6" s="35">
        <f t="shared" si="6"/>
        <v>1032.1600000000001</v>
      </c>
      <c r="AY6" s="35">
        <f t="shared" si="6"/>
        <v>634.53</v>
      </c>
      <c r="AZ6" s="35">
        <f t="shared" si="6"/>
        <v>200.22</v>
      </c>
      <c r="BA6" s="35">
        <f t="shared" si="6"/>
        <v>212.95</v>
      </c>
      <c r="BB6" s="35">
        <f t="shared" si="6"/>
        <v>224.41</v>
      </c>
      <c r="BC6" s="35">
        <f t="shared" si="6"/>
        <v>243.44</v>
      </c>
      <c r="BD6" s="34" t="str">
        <f>IF(BD7="","",IF(BD7="-","【-】","【"&amp;SUBSTITUTE(TEXT(BD7,"#,##0.00"),"-","△")&amp;"】"))</f>
        <v>【243.44】</v>
      </c>
      <c r="BE6" s="35">
        <f>IF(BE7="",NA(),BE7)</f>
        <v>264.81</v>
      </c>
      <c r="BF6" s="35">
        <f t="shared" ref="BF6:BN6" si="7">IF(BF7="",NA(),BF7)</f>
        <v>236.76</v>
      </c>
      <c r="BG6" s="35">
        <f t="shared" si="7"/>
        <v>212.27</v>
      </c>
      <c r="BH6" s="35">
        <f t="shared" si="7"/>
        <v>190.11</v>
      </c>
      <c r="BI6" s="35">
        <f t="shared" si="7"/>
        <v>171.65</v>
      </c>
      <c r="BJ6" s="35">
        <f t="shared" si="7"/>
        <v>368.94</v>
      </c>
      <c r="BK6" s="35">
        <f t="shared" si="7"/>
        <v>351.06</v>
      </c>
      <c r="BL6" s="35">
        <f t="shared" si="7"/>
        <v>333.48</v>
      </c>
      <c r="BM6" s="35">
        <f t="shared" si="7"/>
        <v>320.31</v>
      </c>
      <c r="BN6" s="35">
        <f t="shared" si="7"/>
        <v>303.26</v>
      </c>
      <c r="BO6" s="34" t="str">
        <f>IF(BO7="","",IF(BO7="-","【-】","【"&amp;SUBSTITUTE(TEXT(BO7,"#,##0.00"),"-","△")&amp;"】"))</f>
        <v>【303.26】</v>
      </c>
      <c r="BP6" s="35">
        <f>IF(BP7="",NA(),BP7)</f>
        <v>118.79</v>
      </c>
      <c r="BQ6" s="35">
        <f t="shared" ref="BQ6:BY6" si="8">IF(BQ7="",NA(),BQ7)</f>
        <v>119.08</v>
      </c>
      <c r="BR6" s="35">
        <f t="shared" si="8"/>
        <v>120.53</v>
      </c>
      <c r="BS6" s="35">
        <f t="shared" si="8"/>
        <v>122.65</v>
      </c>
      <c r="BT6" s="35">
        <f t="shared" si="8"/>
        <v>126.32</v>
      </c>
      <c r="BU6" s="35">
        <f t="shared" si="8"/>
        <v>111.12</v>
      </c>
      <c r="BV6" s="35">
        <f t="shared" si="8"/>
        <v>112.92</v>
      </c>
      <c r="BW6" s="35">
        <f t="shared" si="8"/>
        <v>112.81</v>
      </c>
      <c r="BX6" s="35">
        <f t="shared" si="8"/>
        <v>113.88</v>
      </c>
      <c r="BY6" s="35">
        <f t="shared" si="8"/>
        <v>114.14</v>
      </c>
      <c r="BZ6" s="34" t="str">
        <f>IF(BZ7="","",IF(BZ7="-","【-】","【"&amp;SUBSTITUTE(TEXT(BZ7,"#,##0.00"),"-","△")&amp;"】"))</f>
        <v>【114.14】</v>
      </c>
      <c r="CA6" s="35">
        <f>IF(CA7="",NA(),CA7)</f>
        <v>65.58</v>
      </c>
      <c r="CB6" s="35">
        <f t="shared" ref="CB6:CJ6" si="9">IF(CB7="",NA(),CB7)</f>
        <v>66.5</v>
      </c>
      <c r="CC6" s="35">
        <f t="shared" si="9"/>
        <v>66.099999999999994</v>
      </c>
      <c r="CD6" s="35">
        <f t="shared" si="9"/>
        <v>64.61</v>
      </c>
      <c r="CE6" s="35">
        <f t="shared" si="9"/>
        <v>61.75</v>
      </c>
      <c r="CF6" s="35">
        <f t="shared" si="9"/>
        <v>75.75</v>
      </c>
      <c r="CG6" s="35">
        <f t="shared" si="9"/>
        <v>75.3</v>
      </c>
      <c r="CH6" s="35">
        <f t="shared" si="9"/>
        <v>75.3</v>
      </c>
      <c r="CI6" s="35">
        <f t="shared" si="9"/>
        <v>74.02</v>
      </c>
      <c r="CJ6" s="35">
        <f t="shared" si="9"/>
        <v>73.03</v>
      </c>
      <c r="CK6" s="34" t="str">
        <f>IF(CK7="","",IF(CK7="-","【-】","【"&amp;SUBSTITUTE(TEXT(CK7,"#,##0.00"),"-","△")&amp;"】"))</f>
        <v>【73.03】</v>
      </c>
      <c r="CL6" s="35">
        <f>IF(CL7="",NA(),CL7)</f>
        <v>60.47</v>
      </c>
      <c r="CM6" s="35">
        <f t="shared" ref="CM6:CU6" si="10">IF(CM7="",NA(),CM7)</f>
        <v>60.14</v>
      </c>
      <c r="CN6" s="35">
        <f t="shared" si="10"/>
        <v>59.81</v>
      </c>
      <c r="CO6" s="35">
        <f t="shared" si="10"/>
        <v>60.11</v>
      </c>
      <c r="CP6" s="35">
        <f t="shared" si="10"/>
        <v>61.12</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31.81</v>
      </c>
      <c r="DI6" s="35">
        <f t="shared" ref="DI6:DQ6" si="12">IF(DI7="",NA(),DI7)</f>
        <v>44.14</v>
      </c>
      <c r="DJ6" s="35">
        <f t="shared" si="12"/>
        <v>45.75</v>
      </c>
      <c r="DK6" s="35">
        <f t="shared" si="12"/>
        <v>47.66</v>
      </c>
      <c r="DL6" s="35">
        <f t="shared" si="12"/>
        <v>49.58</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60003</v>
      </c>
      <c r="D7" s="37">
        <v>46</v>
      </c>
      <c r="E7" s="37">
        <v>1</v>
      </c>
      <c r="F7" s="37">
        <v>0</v>
      </c>
      <c r="G7" s="37">
        <v>2</v>
      </c>
      <c r="H7" s="37" t="s">
        <v>105</v>
      </c>
      <c r="I7" s="37" t="s">
        <v>106</v>
      </c>
      <c r="J7" s="37" t="s">
        <v>107</v>
      </c>
      <c r="K7" s="37" t="s">
        <v>108</v>
      </c>
      <c r="L7" s="37" t="s">
        <v>109</v>
      </c>
      <c r="M7" s="37" t="s">
        <v>110</v>
      </c>
      <c r="N7" s="38" t="s">
        <v>111</v>
      </c>
      <c r="O7" s="38">
        <v>89.73</v>
      </c>
      <c r="P7" s="38">
        <v>98.56</v>
      </c>
      <c r="Q7" s="38">
        <v>0</v>
      </c>
      <c r="R7" s="38">
        <v>1106984</v>
      </c>
      <c r="S7" s="38">
        <v>9323.15</v>
      </c>
      <c r="T7" s="38">
        <v>118.73</v>
      </c>
      <c r="U7" s="38">
        <v>973833</v>
      </c>
      <c r="V7" s="38">
        <v>1857.51</v>
      </c>
      <c r="W7" s="38">
        <v>524.27</v>
      </c>
      <c r="X7" s="38">
        <v>121.62</v>
      </c>
      <c r="Y7" s="38">
        <v>118.3</v>
      </c>
      <c r="Z7" s="38">
        <v>120.1</v>
      </c>
      <c r="AA7" s="38">
        <v>122.01</v>
      </c>
      <c r="AB7" s="38">
        <v>125.45</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1455.42</v>
      </c>
      <c r="AU7" s="38">
        <v>583.13</v>
      </c>
      <c r="AV7" s="38">
        <v>599.82000000000005</v>
      </c>
      <c r="AW7" s="38">
        <v>762.4</v>
      </c>
      <c r="AX7" s="38">
        <v>1032.1600000000001</v>
      </c>
      <c r="AY7" s="38">
        <v>634.53</v>
      </c>
      <c r="AZ7" s="38">
        <v>200.22</v>
      </c>
      <c r="BA7" s="38">
        <v>212.95</v>
      </c>
      <c r="BB7" s="38">
        <v>224.41</v>
      </c>
      <c r="BC7" s="38">
        <v>243.44</v>
      </c>
      <c r="BD7" s="38">
        <v>243.44</v>
      </c>
      <c r="BE7" s="38">
        <v>264.81</v>
      </c>
      <c r="BF7" s="38">
        <v>236.76</v>
      </c>
      <c r="BG7" s="38">
        <v>212.27</v>
      </c>
      <c r="BH7" s="38">
        <v>190.11</v>
      </c>
      <c r="BI7" s="38">
        <v>171.65</v>
      </c>
      <c r="BJ7" s="38">
        <v>368.94</v>
      </c>
      <c r="BK7" s="38">
        <v>351.06</v>
      </c>
      <c r="BL7" s="38">
        <v>333.48</v>
      </c>
      <c r="BM7" s="38">
        <v>320.31</v>
      </c>
      <c r="BN7" s="38">
        <v>303.26</v>
      </c>
      <c r="BO7" s="38">
        <v>303.26</v>
      </c>
      <c r="BP7" s="38">
        <v>118.79</v>
      </c>
      <c r="BQ7" s="38">
        <v>119.08</v>
      </c>
      <c r="BR7" s="38">
        <v>120.53</v>
      </c>
      <c r="BS7" s="38">
        <v>122.65</v>
      </c>
      <c r="BT7" s="38">
        <v>126.32</v>
      </c>
      <c r="BU7" s="38">
        <v>111.12</v>
      </c>
      <c r="BV7" s="38">
        <v>112.92</v>
      </c>
      <c r="BW7" s="38">
        <v>112.81</v>
      </c>
      <c r="BX7" s="38">
        <v>113.88</v>
      </c>
      <c r="BY7" s="38">
        <v>114.14</v>
      </c>
      <c r="BZ7" s="38">
        <v>114.14</v>
      </c>
      <c r="CA7" s="38">
        <v>65.58</v>
      </c>
      <c r="CB7" s="38">
        <v>66.5</v>
      </c>
      <c r="CC7" s="38">
        <v>66.099999999999994</v>
      </c>
      <c r="CD7" s="38">
        <v>64.61</v>
      </c>
      <c r="CE7" s="38">
        <v>61.75</v>
      </c>
      <c r="CF7" s="38">
        <v>75.75</v>
      </c>
      <c r="CG7" s="38">
        <v>75.3</v>
      </c>
      <c r="CH7" s="38">
        <v>75.3</v>
      </c>
      <c r="CI7" s="38">
        <v>74.02</v>
      </c>
      <c r="CJ7" s="38">
        <v>73.03</v>
      </c>
      <c r="CK7" s="38">
        <v>73.03</v>
      </c>
      <c r="CL7" s="38">
        <v>60.47</v>
      </c>
      <c r="CM7" s="38">
        <v>60.14</v>
      </c>
      <c r="CN7" s="38">
        <v>59.81</v>
      </c>
      <c r="CO7" s="38">
        <v>60.11</v>
      </c>
      <c r="CP7" s="38">
        <v>61.12</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31.81</v>
      </c>
      <c r="DI7" s="38">
        <v>44.14</v>
      </c>
      <c r="DJ7" s="38">
        <v>45.75</v>
      </c>
      <c r="DK7" s="38">
        <v>47.66</v>
      </c>
      <c r="DL7" s="38">
        <v>49.58</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2019-01-29T23:54:16Z</cp:lastPrinted>
  <dcterms:created xsi:type="dcterms:W3CDTF">2018-12-03T08:26:48Z</dcterms:created>
  <dcterms:modified xsi:type="dcterms:W3CDTF">2019-01-29T23:54:19Z</dcterms:modified>
  <cp:category/>
</cp:coreProperties>
</file>