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07福島　〇\"/>
    </mc:Choice>
  </mc:AlternateContent>
  <workbookProtection workbookAlgorithmName="SHA-512" workbookHashValue="vXia3PN6d8mDv7x1Edsc0aX1uCsgvbupdPUkw8/ZUDvUCOvcXWPs4rWCmxjcS7ziNZIlogQ525xtFYqKsW4Jqg==" workbookSaltValue="7CROMEvTRRnsIh1jt7QUbQ==" workbookSpinCount="100000" lockStructure="1"/>
  <bookViews>
    <workbookView xWindow="0" yWindow="0" windowWidth="20496" windowHeight="7956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MH80" i="4" s="1"/>
  <c r="EV7" i="5"/>
  <c r="EU7" i="5"/>
  <c r="ET7" i="5"/>
  <c r="KC80" i="4" s="1"/>
  <c r="ES7" i="5"/>
  <c r="JJ80" i="4" s="1"/>
  <c r="ER7" i="5"/>
  <c r="EQ7" i="5"/>
  <c r="EP7" i="5"/>
  <c r="EO7" i="5"/>
  <c r="EN7" i="5"/>
  <c r="EL7" i="5"/>
  <c r="EK7" i="5"/>
  <c r="EJ7" i="5"/>
  <c r="GA80" i="4" s="1"/>
  <c r="EI7" i="5"/>
  <c r="EH7" i="5"/>
  <c r="EG7" i="5"/>
  <c r="EF7" i="5"/>
  <c r="GT79" i="4" s="1"/>
  <c r="EE7" i="5"/>
  <c r="ED7" i="5"/>
  <c r="FH79" i="4" s="1"/>
  <c r="EC7" i="5"/>
  <c r="EA7" i="5"/>
  <c r="DZ7" i="5"/>
  <c r="DY7" i="5"/>
  <c r="DX7" i="5"/>
  <c r="DW7" i="5"/>
  <c r="DV7" i="5"/>
  <c r="DU7" i="5"/>
  <c r="DT7" i="5"/>
  <c r="BG79" i="4" s="1"/>
  <c r="DS7" i="5"/>
  <c r="AN79" i="4" s="1"/>
  <c r="DR7" i="5"/>
  <c r="DP7" i="5"/>
  <c r="DO7" i="5"/>
  <c r="LY56" i="4" s="1"/>
  <c r="DN7" i="5"/>
  <c r="LJ56" i="4" s="1"/>
  <c r="DM7" i="5"/>
  <c r="DL7" i="5"/>
  <c r="DK7" i="5"/>
  <c r="DJ7" i="5"/>
  <c r="LY55" i="4" s="1"/>
  <c r="DI7" i="5"/>
  <c r="DH7" i="5"/>
  <c r="DG7" i="5"/>
  <c r="DE7" i="5"/>
  <c r="IZ56" i="4" s="1"/>
  <c r="DD7" i="5"/>
  <c r="DC7" i="5"/>
  <c r="DB7" i="5"/>
  <c r="DA7" i="5"/>
  <c r="GR56" i="4" s="1"/>
  <c r="CZ7" i="5"/>
  <c r="CY7" i="5"/>
  <c r="CX7" i="5"/>
  <c r="CW7" i="5"/>
  <c r="CV7" i="5"/>
  <c r="CT7" i="5"/>
  <c r="CS7" i="5"/>
  <c r="CR7" i="5"/>
  <c r="CQ7" i="5"/>
  <c r="CP7" i="5"/>
  <c r="CO7" i="5"/>
  <c r="CN7" i="5"/>
  <c r="EW55" i="4" s="1"/>
  <c r="CM7" i="5"/>
  <c r="CL7" i="5"/>
  <c r="DS55" i="4" s="1"/>
  <c r="CK7" i="5"/>
  <c r="CI7" i="5"/>
  <c r="BX56" i="4" s="1"/>
  <c r="CH7" i="5"/>
  <c r="CG7" i="5"/>
  <c r="AT56" i="4" s="1"/>
  <c r="CF7" i="5"/>
  <c r="CE7" i="5"/>
  <c r="P56" i="4" s="1"/>
  <c r="CD7" i="5"/>
  <c r="CC7" i="5"/>
  <c r="CB7" i="5"/>
  <c r="AT55" i="4" s="1"/>
  <c r="CA7" i="5"/>
  <c r="AE55" i="4" s="1"/>
  <c r="BZ7" i="5"/>
  <c r="BX7" i="5"/>
  <c r="BW7" i="5"/>
  <c r="LY34" i="4" s="1"/>
  <c r="BV7" i="5"/>
  <c r="LJ34" i="4" s="1"/>
  <c r="BU7" i="5"/>
  <c r="BT7" i="5"/>
  <c r="BS7" i="5"/>
  <c r="BR7" i="5"/>
  <c r="LY33" i="4" s="1"/>
  <c r="BQ7" i="5"/>
  <c r="BP7" i="5"/>
  <c r="BO7" i="5"/>
  <c r="BM7" i="5"/>
  <c r="IZ34" i="4" s="1"/>
  <c r="BL7" i="5"/>
  <c r="BK7" i="5"/>
  <c r="BJ7" i="5"/>
  <c r="BI7" i="5"/>
  <c r="GR34" i="4" s="1"/>
  <c r="BH7" i="5"/>
  <c r="BG7" i="5"/>
  <c r="BF7" i="5"/>
  <c r="BE7" i="5"/>
  <c r="BD7" i="5"/>
  <c r="BB7" i="5"/>
  <c r="BA7" i="5"/>
  <c r="AZ7" i="5"/>
  <c r="AY7" i="5"/>
  <c r="AX7" i="5"/>
  <c r="AW7" i="5"/>
  <c r="AV7" i="5"/>
  <c r="EW33" i="4" s="1"/>
  <c r="AU7" i="5"/>
  <c r="AT7" i="5"/>
  <c r="DS33" i="4" s="1"/>
  <c r="AS7" i="5"/>
  <c r="AQ7" i="5"/>
  <c r="BX34" i="4" s="1"/>
  <c r="AP7" i="5"/>
  <c r="AO7" i="5"/>
  <c r="AT34" i="4" s="1"/>
  <c r="AN7" i="5"/>
  <c r="AM7" i="5"/>
  <c r="P34" i="4" s="1"/>
  <c r="AL7" i="5"/>
  <c r="AK7" i="5"/>
  <c r="AJ7" i="5"/>
  <c r="AT33" i="4" s="1"/>
  <c r="AI7" i="5"/>
  <c r="AE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JW10" i="4" s="1"/>
  <c r="AB6" i="5"/>
  <c r="AA6" i="5"/>
  <c r="Z6" i="5"/>
  <c r="Y6" i="5"/>
  <c r="X6" i="5"/>
  <c r="W6" i="5"/>
  <c r="V6" i="5"/>
  <c r="AU12" i="4" s="1"/>
  <c r="U6" i="5"/>
  <c r="B12" i="4" s="1"/>
  <c r="T6" i="5"/>
  <c r="S6" i="5"/>
  <c r="R6" i="5"/>
  <c r="Q6" i="5"/>
  <c r="P6" i="5"/>
  <c r="O6" i="5"/>
  <c r="N6" i="5"/>
  <c r="EG8" i="4" s="1"/>
  <c r="M6" i="5"/>
  <c r="CN8" i="4" s="1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LO80" i="4"/>
  <c r="KV80" i="4"/>
  <c r="HM80" i="4"/>
  <c r="GT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EO79" i="4"/>
  <c r="CS79" i="4"/>
  <c r="BZ79" i="4"/>
  <c r="U79" i="4"/>
  <c r="MN56" i="4"/>
  <c r="KU56" i="4"/>
  <c r="KF56" i="4"/>
  <c r="IK56" i="4"/>
  <c r="HV56" i="4"/>
  <c r="HG56" i="4"/>
  <c r="FL56" i="4"/>
  <c r="EW56" i="4"/>
  <c r="EH56" i="4"/>
  <c r="DS56" i="4"/>
  <c r="DD56" i="4"/>
  <c r="BI56" i="4"/>
  <c r="AE56" i="4"/>
  <c r="MN55" i="4"/>
  <c r="LJ55" i="4"/>
  <c r="KU55" i="4"/>
  <c r="KF55" i="4"/>
  <c r="IZ55" i="4"/>
  <c r="IK55" i="4"/>
  <c r="HV55" i="4"/>
  <c r="HG55" i="4"/>
  <c r="GR55" i="4"/>
  <c r="FL55" i="4"/>
  <c r="EH55" i="4"/>
  <c r="DD55" i="4"/>
  <c r="BX55" i="4"/>
  <c r="BI55" i="4"/>
  <c r="P55" i="4"/>
  <c r="MN34" i="4"/>
  <c r="KU34" i="4"/>
  <c r="KF34" i="4"/>
  <c r="IK34" i="4"/>
  <c r="HV34" i="4"/>
  <c r="HG34" i="4"/>
  <c r="FL34" i="4"/>
  <c r="EW34" i="4"/>
  <c r="EH34" i="4"/>
  <c r="DS34" i="4"/>
  <c r="DD34" i="4"/>
  <c r="BI34" i="4"/>
  <c r="AE34" i="4"/>
  <c r="MN33" i="4"/>
  <c r="LJ33" i="4"/>
  <c r="KU33" i="4"/>
  <c r="KF33" i="4"/>
  <c r="IZ33" i="4"/>
  <c r="IK33" i="4"/>
  <c r="HV33" i="4"/>
  <c r="HG33" i="4"/>
  <c r="GR33" i="4"/>
  <c r="FL33" i="4"/>
  <c r="EH33" i="4"/>
  <c r="DD33" i="4"/>
  <c r="BX33" i="4"/>
  <c r="BI33" i="4"/>
  <c r="P33" i="4"/>
  <c r="LP12" i="4"/>
  <c r="JW12" i="4"/>
  <c r="ID12" i="4"/>
  <c r="EG12" i="4"/>
  <c r="CN12" i="4"/>
  <c r="ID10" i="4"/>
  <c r="FZ10" i="4"/>
  <c r="EG10" i="4"/>
  <c r="CN10" i="4"/>
  <c r="AU10" i="4"/>
  <c r="B10" i="4"/>
  <c r="LP8" i="4"/>
  <c r="JW8" i="4"/>
  <c r="ID8" i="4"/>
  <c r="AU8" i="4"/>
  <c r="MN32" i="4" l="1"/>
  <c r="MH78" i="4"/>
  <c r="IZ54" i="4"/>
  <c r="IZ32" i="4"/>
  <c r="HM78" i="4"/>
  <c r="FL54" i="4"/>
  <c r="FL32" i="4"/>
  <c r="MN54" i="4"/>
  <c r="CS78" i="4"/>
  <c r="BX54" i="4"/>
  <c r="BX32" i="4"/>
  <c r="C11" i="5"/>
  <c r="D11" i="5"/>
  <c r="E11" i="5"/>
  <c r="B11" i="5"/>
  <c r="FH78" i="4" l="1"/>
  <c r="DS54" i="4"/>
  <c r="DS32" i="4"/>
  <c r="AN78" i="4"/>
  <c r="AE32" i="4"/>
  <c r="AE54" i="4"/>
  <c r="KU54" i="4"/>
  <c r="KU32" i="4"/>
  <c r="KC78" i="4"/>
  <c r="HG54" i="4"/>
  <c r="HG32" i="4"/>
  <c r="KF54" i="4"/>
  <c r="JJ78" i="4"/>
  <c r="GR54" i="4"/>
  <c r="GR32" i="4"/>
  <c r="EO78" i="4"/>
  <c r="DD54" i="4"/>
  <c r="DD32" i="4"/>
  <c r="KF32" i="4"/>
  <c r="U78" i="4"/>
  <c r="P54" i="4"/>
  <c r="P32" i="4"/>
  <c r="LY54" i="4"/>
  <c r="LY32" i="4"/>
  <c r="IK54" i="4"/>
  <c r="IK32" i="4"/>
  <c r="BI54" i="4"/>
  <c r="LO78" i="4"/>
  <c r="BZ78" i="4"/>
  <c r="BI32" i="4"/>
  <c r="GT78" i="4"/>
  <c r="EW54" i="4"/>
  <c r="EW32" i="4"/>
  <c r="GA78" i="4"/>
  <c r="BG78" i="4"/>
  <c r="AT54" i="4"/>
  <c r="AT32" i="4"/>
  <c r="EH32" i="4"/>
  <c r="LJ54" i="4"/>
  <c r="LJ32" i="4"/>
  <c r="EH54" i="4"/>
  <c r="KV78" i="4"/>
  <c r="HV54" i="4"/>
  <c r="HV32" i="4"/>
</calcChain>
</file>

<file path=xl/sharedStrings.xml><?xml version="1.0" encoding="utf-8"?>
<sst xmlns="http://schemas.openxmlformats.org/spreadsheetml/2006/main" count="288" uniqueCount="166">
  <si>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</si>
  <si>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</si>
  <si>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</si>
  <si>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</si>
  <si>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</si>
  <si>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</si>
  <si>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</si>
  <si>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</si>
  <si>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</si>
  <si>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</si>
  <si>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</si>
  <si>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</si>
  <si>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</si>
  <si>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</si>
  <si>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</si>
  <si>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</si>
  <si>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</si>
  <si>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</si>
  <si>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</si>
  <si>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</si>
  <si>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</si>
  <si>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</si>
  <si>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</si>
  <si>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</si>
  <si>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</si>
  <si>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</si>
  <si>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</si>
  <si>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</si>
  <si>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</si>
  <si>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</si>
  <si>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</si>
  <si>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</si>
  <si>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</si>
  <si>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</si>
  <si>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</si>
  <si>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</si>
  <si>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</si>
  <si>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</si>
  <si>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</si>
  <si>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</si>
  <si>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</si>
  <si>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</si>
  <si>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</si>
  <si>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</si>
  <si>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</si>
  <si>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</si>
  <si>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</si>
  <si>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</si>
  <si>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</si>
  <si>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</si>
  <si>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</si>
  <si>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</si>
  <si>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</si>
  <si>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</si>
  <si>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</si>
  <si>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</si>
  <si>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</si>
  <si>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</si>
  <si>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</si>
  <si>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</si>
  <si>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</si>
  <si>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</si>
  <si>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</si>
  <si>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</si>
  <si>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</si>
  <si>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</si>
  <si>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</si>
  <si>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</si>
  <si>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</si>
  <si>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</si>
  <si>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</si>
  <si>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</si>
  <si>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</si>
  <si>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</si>
  <si>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</si>
  <si>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</si>
  <si>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</si>
  <si>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</si>
  <si>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</si>
  <si>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</si>
  <si>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</si>
  <si>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</si>
  <si>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</si>
  <si>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</si>
  <si>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</si>
  <si>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</si>
  <si>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</si>
  <si>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</si>
  <si>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</si>
  <si>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</si>
  <si>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</si>
  <si>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</si>
  <si>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</si>
  <si>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</si>
  <si>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</si>
  <si>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</si>
  <si>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</si>
  <si>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</si>
  <si>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</si>
  <si>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</si>
  <si>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</si>
  <si>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</si>
  <si>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</si>
  <si>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</si>
  <si>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</si>
  <si>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</si>
  <si>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</si>
  <si>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</si>
  <si>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</si>
  <si>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</si>
  <si>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</si>
  <si>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</si>
  <si>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</si>
  <si>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</si>
  <si>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</si>
  <si>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</si>
  <si>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</si>
  <si>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</si>
  <si>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</si>
  <si>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</si>
  <si>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</si>
  <si>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</si>
  <si>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</si>
  <si>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</si>
  <si>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</si>
  <si>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</si>
  <si>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</si>
  <si>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</si>
  <si>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</si>
  <si>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</si>
  <si>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</si>
  <si>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</si>
  <si>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当該値(N-1)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</si>
  <si>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</si>
  <si>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</si>
  <si>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</si>
  <si>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</si>
  <si>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</si>
  <si>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</si>
  <si>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</si>
  <si>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</si>
  <si>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</si>
  <si>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</si>
  <si>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</si>
  <si>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宮下病院</t>
  </si>
  <si>
    <t>条例全部</t>
  </si>
  <si>
    <t>病院事業</t>
  </si>
  <si>
    <t>一般病院</t>
  </si>
  <si>
    <t>50床未満</t>
  </si>
  <si>
    <t>自治体職員</t>
  </si>
  <si>
    <t>直営</t>
  </si>
  <si>
    <t>-</t>
  </si>
  <si>
    <t>ド 訓</t>
  </si>
  <si>
    <t>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</si>
  <si>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</si>
  <si>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</si>
  <si>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</si>
  <si>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</si>
  <si>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</si>
  <si>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</si>
  <si>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</si>
  <si>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</si>
  <si>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①救急医療等の確保
②地域包括ケアの構築支援
③地域づくりへのチャレンジ</t>
    <rPh sb="1" eb="3">
      <t>キュウキュウ</t>
    </rPh>
    <rPh sb="3" eb="5">
      <t>イリョウ</t>
    </rPh>
    <rPh sb="5" eb="6">
      <t>トウ</t>
    </rPh>
    <rPh sb="7" eb="9">
      <t>カクホ</t>
    </rPh>
    <rPh sb="12" eb="14">
      <t>チイキ</t>
    </rPh>
    <rPh sb="14" eb="16">
      <t>ホウカツ</t>
    </rPh>
    <rPh sb="19" eb="21">
      <t>コウチク</t>
    </rPh>
    <rPh sb="21" eb="23">
      <t>シエン</t>
    </rPh>
    <rPh sb="26" eb="28">
      <t>チイキ</t>
    </rPh>
    <phoneticPr fontId="5"/>
  </si>
  <si>
    <t>①②③前年と横ばいで推移しており、類似病院を上回った水準となっている。</t>
    <rPh sb="3" eb="5">
      <t>ゼンネン</t>
    </rPh>
    <rPh sb="6" eb="7">
      <t>ヨコ</t>
    </rPh>
    <rPh sb="10" eb="12">
      <t>スイイ</t>
    </rPh>
    <rPh sb="17" eb="19">
      <t>ルイジ</t>
    </rPh>
    <rPh sb="19" eb="21">
      <t>ビョウイン</t>
    </rPh>
    <rPh sb="22" eb="24">
      <t>ウワマワ</t>
    </rPh>
    <rPh sb="26" eb="28">
      <t>スイジュン</t>
    </rPh>
    <phoneticPr fontId="5"/>
  </si>
  <si>
    <t>地域の高齢化や人口減少の影響により、医業収益の確保が難しい状況が続いている。また、施設全体の老朽化が進行しており、今後、その対応を検討していくことが必要である。</t>
    <rPh sb="0" eb="2">
      <t>チイキ</t>
    </rPh>
    <rPh sb="3" eb="6">
      <t>コウレイカ</t>
    </rPh>
    <rPh sb="7" eb="9">
      <t>ジンコウ</t>
    </rPh>
    <rPh sb="9" eb="11">
      <t>ゲンショウ</t>
    </rPh>
    <rPh sb="12" eb="14">
      <t>エイキョウ</t>
    </rPh>
    <rPh sb="18" eb="20">
      <t>イギョウ</t>
    </rPh>
    <rPh sb="20" eb="22">
      <t>シュウエキ</t>
    </rPh>
    <rPh sb="23" eb="25">
      <t>カクホ</t>
    </rPh>
    <rPh sb="26" eb="27">
      <t>ムズカ</t>
    </rPh>
    <rPh sb="29" eb="31">
      <t>ジョウキョウ</t>
    </rPh>
    <rPh sb="32" eb="33">
      <t>ツヅ</t>
    </rPh>
    <rPh sb="41" eb="43">
      <t>シセツ</t>
    </rPh>
    <rPh sb="43" eb="45">
      <t>ゼンタイ</t>
    </rPh>
    <rPh sb="46" eb="49">
      <t>ロウキュウカ</t>
    </rPh>
    <rPh sb="50" eb="52">
      <t>シンコウ</t>
    </rPh>
    <rPh sb="57" eb="59">
      <t>コンゴ</t>
    </rPh>
    <rPh sb="62" eb="64">
      <t>タイオウ</t>
    </rPh>
    <rPh sb="65" eb="67">
      <t>ケントウ</t>
    </rPh>
    <rPh sb="74" eb="76">
      <t>ヒツヨウ</t>
    </rPh>
    <phoneticPr fontId="5"/>
  </si>
  <si>
    <t>①医業収益が減少したため、前年を下回ったが、類似病院を上回って推移している。
②人口減少による患者数減の影響で、医業収益の減少が続き、類似病院を下回って推移している。
③医業収益の減により、前年を上回っている。
④人口減少により入院患者数が減少しており、前年と横ばいで推移している。
⑤入院患者数の減少及び診療単価増に伴う入院収益の増で、前年より増加している。
⑥外来患者数が増加したが、診療単価の減に伴い、前年とほぼ横ばいとなった。
⑦医業収益の減少が続いており、当該比率の増加傾向が続いている。
⑧後発医薬品の仕様促進により、材料費は減少しているが、医業収益の減少が大きいため、前年より増加している。</t>
    <rPh sb="1" eb="3">
      <t>イギョウ</t>
    </rPh>
    <rPh sb="3" eb="5">
      <t>シュウエキ</t>
    </rPh>
    <rPh sb="6" eb="8">
      <t>ゲンショウ</t>
    </rPh>
    <rPh sb="13" eb="15">
      <t>ゼンネン</t>
    </rPh>
    <rPh sb="16" eb="18">
      <t>シタマワ</t>
    </rPh>
    <rPh sb="22" eb="24">
      <t>ルイジ</t>
    </rPh>
    <rPh sb="24" eb="26">
      <t>ビョウイン</t>
    </rPh>
    <rPh sb="27" eb="29">
      <t>ウワマワ</t>
    </rPh>
    <rPh sb="31" eb="33">
      <t>スイイ</t>
    </rPh>
    <rPh sb="40" eb="42">
      <t>ジンコウ</t>
    </rPh>
    <rPh sb="42" eb="44">
      <t>ゲンショウ</t>
    </rPh>
    <rPh sb="47" eb="50">
      <t>カンジャスウ</t>
    </rPh>
    <rPh sb="50" eb="51">
      <t>ゲン</t>
    </rPh>
    <rPh sb="52" eb="54">
      <t>エイキョウ</t>
    </rPh>
    <rPh sb="56" eb="58">
      <t>イギョウ</t>
    </rPh>
    <rPh sb="58" eb="60">
      <t>シュウエキ</t>
    </rPh>
    <rPh sb="61" eb="63">
      <t>ゲンショウ</t>
    </rPh>
    <rPh sb="64" eb="65">
      <t>ツヅ</t>
    </rPh>
    <rPh sb="67" eb="69">
      <t>ルイジ</t>
    </rPh>
    <rPh sb="69" eb="71">
      <t>ビョウイン</t>
    </rPh>
    <rPh sb="72" eb="74">
      <t>シタマワ</t>
    </rPh>
    <rPh sb="76" eb="78">
      <t>スイイ</t>
    </rPh>
    <rPh sb="85" eb="87">
      <t>イギョウ</t>
    </rPh>
    <rPh sb="87" eb="89">
      <t>シュウエキ</t>
    </rPh>
    <rPh sb="90" eb="91">
      <t>ゲン</t>
    </rPh>
    <rPh sb="95" eb="97">
      <t>ゼンネン</t>
    </rPh>
    <rPh sb="98" eb="100">
      <t>ウワマワ</t>
    </rPh>
    <rPh sb="107" eb="109">
      <t>ジンコウ</t>
    </rPh>
    <rPh sb="109" eb="111">
      <t>ゲンショウ</t>
    </rPh>
    <rPh sb="114" eb="116">
      <t>ニュウイン</t>
    </rPh>
    <rPh sb="116" eb="119">
      <t>カンジャスウ</t>
    </rPh>
    <rPh sb="120" eb="122">
      <t>ゲンショウ</t>
    </rPh>
    <rPh sb="127" eb="129">
      <t>ゼンネン</t>
    </rPh>
    <rPh sb="130" eb="131">
      <t>ヨコ</t>
    </rPh>
    <rPh sb="134" eb="136">
      <t>スイイ</t>
    </rPh>
    <rPh sb="143" eb="145">
      <t>ニュウイン</t>
    </rPh>
    <rPh sb="145" eb="148">
      <t>カンジャスウ</t>
    </rPh>
    <rPh sb="149" eb="151">
      <t>ゲンショウ</t>
    </rPh>
    <rPh sb="151" eb="152">
      <t>オヨ</t>
    </rPh>
    <rPh sb="153" eb="155">
      <t>シンリョウ</t>
    </rPh>
    <rPh sb="155" eb="157">
      <t>タンカ</t>
    </rPh>
    <rPh sb="157" eb="158">
      <t>ゾウ</t>
    </rPh>
    <rPh sb="159" eb="160">
      <t>トモナ</t>
    </rPh>
    <rPh sb="161" eb="163">
      <t>ニュウイン</t>
    </rPh>
    <rPh sb="163" eb="165">
      <t>シュウエキ</t>
    </rPh>
    <rPh sb="166" eb="167">
      <t>ゾウ</t>
    </rPh>
    <rPh sb="169" eb="171">
      <t>ゼンネン</t>
    </rPh>
    <rPh sb="173" eb="175">
      <t>ゾウカ</t>
    </rPh>
    <rPh sb="182" eb="184">
      <t>ガイライ</t>
    </rPh>
    <rPh sb="184" eb="187">
      <t>カンジャスウ</t>
    </rPh>
    <rPh sb="188" eb="190">
      <t>ゾウカ</t>
    </rPh>
    <rPh sb="194" eb="196">
      <t>シンリョウ</t>
    </rPh>
    <rPh sb="196" eb="198">
      <t>タンカ</t>
    </rPh>
    <rPh sb="199" eb="200">
      <t>ゲン</t>
    </rPh>
    <rPh sb="201" eb="202">
      <t>トモナ</t>
    </rPh>
    <rPh sb="204" eb="206">
      <t>ゼンネン</t>
    </rPh>
    <rPh sb="209" eb="210">
      <t>ヨコ</t>
    </rPh>
    <rPh sb="219" eb="221">
      <t>イギョウ</t>
    </rPh>
    <rPh sb="221" eb="223">
      <t>シュウエキ</t>
    </rPh>
    <rPh sb="224" eb="226">
      <t>ゲンショウ</t>
    </rPh>
    <rPh sb="227" eb="228">
      <t>ツヅ</t>
    </rPh>
    <rPh sb="233" eb="235">
      <t>トウガイ</t>
    </rPh>
    <rPh sb="235" eb="237">
      <t>ヒリツ</t>
    </rPh>
    <rPh sb="238" eb="240">
      <t>ゾウカ</t>
    </rPh>
    <rPh sb="240" eb="242">
      <t>ケイコウ</t>
    </rPh>
    <rPh sb="243" eb="244">
      <t>ツヅ</t>
    </rPh>
    <rPh sb="251" eb="253">
      <t>コウハツ</t>
    </rPh>
    <rPh sb="253" eb="256">
      <t>イヤクヒン</t>
    </rPh>
    <rPh sb="257" eb="259">
      <t>シヨウ</t>
    </rPh>
    <rPh sb="259" eb="261">
      <t>ソクシン</t>
    </rPh>
    <rPh sb="265" eb="268">
      <t>ザイリョウヒ</t>
    </rPh>
    <rPh sb="269" eb="271">
      <t>ゲンショウ</t>
    </rPh>
    <rPh sb="277" eb="279">
      <t>イギョウ</t>
    </rPh>
    <rPh sb="279" eb="281">
      <t>シュウエキ</t>
    </rPh>
    <rPh sb="282" eb="284">
      <t>ゲンショウ</t>
    </rPh>
    <rPh sb="285" eb="286">
      <t>オオ</t>
    </rPh>
    <rPh sb="291" eb="293">
      <t>ゼンネン</t>
    </rPh>
    <rPh sb="295" eb="297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</si>
</sst>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54</c:v>
                </c:pt>
                <c:pt idx="2">
                  <c:v>41.5</c:v>
                </c:pt>
                <c:pt idx="3">
                  <c:v>42.6</c:v>
                </c:pt>
                <c:pt idx="4">
                  <c:v>40.1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0-4A06-AF03-99374053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402408"/>
        <c:axId val="36040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65.599999999999994</c:v>
                </c:pt>
                <c:pt idx="1">
                  <c:v>63.9</c:v>
                </c:pt>
                <c:pt idx="2">
                  <c:v>64.900000000000006</c:v>
                </c:pt>
                <c:pt idx="3">
                  <c:v>63.4</c:v>
                </c:pt>
                <c:pt idx="4">
                  <c:v>62.3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0-4A06-AF03-99374053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02408"/>
        <c:axId val="360402016"/>
      </c:lineChart>
      <c:dateAx>
        <c:axId val="360402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402016"/>
        <c:crosses val="autoZero"/>
        <c:auto val="1"/>
        <c:lblOffset val="100"/>
        <c:baseTimeUnit val="years"/>
      </c:dateAx>
      <c:valAx>
        <c:axId val="36040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0402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7105</c:v>
                </c:pt>
                <c:pt idx="1">
                  <c:v>7061</c:v>
                </c:pt>
                <c:pt idx="2">
                  <c:v>7180</c:v>
                </c:pt>
                <c:pt idx="3">
                  <c:v>6730</c:v>
                </c:pt>
                <c:pt idx="4">
                  <c:v>6647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89-4EB6-8B63-1A710FAC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1168"/>
        <c:axId val="32498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8208</c:v>
                </c:pt>
                <c:pt idx="1">
                  <c:v>7997</c:v>
                </c:pt>
                <c:pt idx="2">
                  <c:v>8159</c:v>
                </c:pt>
                <c:pt idx="3">
                  <c:v>8000</c:v>
                </c:pt>
                <c:pt idx="4">
                  <c:v>8023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89-4EB6-8B63-1A710FAC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81168"/>
        <c:axId val="324981560"/>
      </c:lineChart>
      <c:dateAx>
        <c:axId val="32498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981560"/>
        <c:crosses val="autoZero"/>
        <c:auto val="1"/>
        <c:lblOffset val="100"/>
        <c:baseTimeUnit val="years"/>
      </c:dateAx>
      <c:valAx>
        <c:axId val="32498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498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27584</c:v>
                </c:pt>
                <c:pt idx="1">
                  <c:v>26125</c:v>
                </c:pt>
                <c:pt idx="2">
                  <c:v>25763</c:v>
                </c:pt>
                <c:pt idx="3">
                  <c:v>22883</c:v>
                </c:pt>
                <c:pt idx="4">
                  <c:v>24461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0-4153-AE17-9D96CDB05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2344"/>
        <c:axId val="35665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24294</c:v>
                </c:pt>
                <c:pt idx="1">
                  <c:v>24767</c:v>
                </c:pt>
                <c:pt idx="2">
                  <c:v>25920</c:v>
                </c:pt>
                <c:pt idx="3">
                  <c:v>24479</c:v>
                </c:pt>
                <c:pt idx="4">
                  <c:v>25136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20-4153-AE17-9D96CDB05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82344"/>
        <c:axId val="356658696"/>
      </c:lineChart>
      <c:dateAx>
        <c:axId val="32498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658696"/>
        <c:crosses val="autoZero"/>
        <c:auto val="1"/>
        <c:lblOffset val="100"/>
        <c:baseTimeUnit val="years"/>
      </c:dateAx>
      <c:valAx>
        <c:axId val="35665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4982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140.80000000000001</c:v>
                </c:pt>
                <c:pt idx="1">
                  <c:v>147.4</c:v>
                </c:pt>
                <c:pt idx="2">
                  <c:v>126.1</c:v>
                </c:pt>
                <c:pt idx="3">
                  <c:v>136.69999999999999</c:v>
                </c:pt>
                <c:pt idx="4">
                  <c:v>152.1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95-4E13-849C-5709325D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29872"/>
        <c:axId val="75183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132.69999999999999</c:v>
                </c:pt>
                <c:pt idx="1">
                  <c:v>154.80000000000001</c:v>
                </c:pt>
                <c:pt idx="2">
                  <c:v>139.9</c:v>
                </c:pt>
                <c:pt idx="3">
                  <c:v>156.6</c:v>
                </c:pt>
                <c:pt idx="4">
                  <c:v>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95-4E13-849C-5709325D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829872"/>
        <c:axId val="751830264"/>
      </c:lineChart>
      <c:dateAx>
        <c:axId val="75182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830264"/>
        <c:crosses val="autoZero"/>
        <c:auto val="1"/>
        <c:lblOffset val="100"/>
        <c:baseTimeUnit val="years"/>
      </c:dateAx>
      <c:valAx>
        <c:axId val="75183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182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45.3</c:v>
                </c:pt>
                <c:pt idx="1">
                  <c:v>48.7</c:v>
                </c:pt>
                <c:pt idx="2">
                  <c:v>40</c:v>
                </c:pt>
                <c:pt idx="3">
                  <c:v>39</c:v>
                </c:pt>
                <c:pt idx="4">
                  <c:v>32.9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3D-492D-AD62-3F28743F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29088"/>
        <c:axId val="65970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70.5</c:v>
                </c:pt>
                <c:pt idx="2">
                  <c:v>72.2</c:v>
                </c:pt>
                <c:pt idx="3">
                  <c:v>69.5</c:v>
                </c:pt>
                <c:pt idx="4">
                  <c:v>67.7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3D-492D-AD62-3F28743F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829088"/>
        <c:axId val="659704240"/>
      </c:lineChart>
      <c:dateAx>
        <c:axId val="75182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9704240"/>
        <c:crosses val="autoZero"/>
        <c:auto val="1"/>
        <c:lblOffset val="100"/>
        <c:baseTimeUnit val="years"/>
      </c:dateAx>
      <c:valAx>
        <c:axId val="65970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1829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110.9</c:v>
                </c:pt>
                <c:pt idx="2">
                  <c:v>101.9</c:v>
                </c:pt>
                <c:pt idx="3">
                  <c:v>125.2</c:v>
                </c:pt>
                <c:pt idx="4">
                  <c:v>111.4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8-4759-8856-F4F607026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705416"/>
        <c:axId val="36920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96.5</c:v>
                </c:pt>
                <c:pt idx="2">
                  <c:v>97.7</c:v>
                </c:pt>
                <c:pt idx="3">
                  <c:v>96.2</c:v>
                </c:pt>
                <c:pt idx="4">
                  <c:v>94.8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28-4759-8856-F4F607026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705416"/>
        <c:axId val="369209768"/>
      </c:lineChart>
      <c:dateAx>
        <c:axId val="659705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209768"/>
        <c:crosses val="autoZero"/>
        <c:auto val="1"/>
        <c:lblOffset val="100"/>
        <c:baseTimeUnit val="years"/>
      </c:dateAx>
      <c:valAx>
        <c:axId val="36920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659705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67.900000000000006</c:v>
                </c:pt>
                <c:pt idx="2">
                  <c:v>68.5</c:v>
                </c:pt>
                <c:pt idx="3">
                  <c:v>67.5</c:v>
                </c:pt>
                <c:pt idx="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73-480E-BE17-3D440DE70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44728"/>
        <c:axId val="21614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47.3</c:v>
                </c:pt>
                <c:pt idx="2">
                  <c:v>50.2</c:v>
                </c:pt>
                <c:pt idx="3">
                  <c:v>52.7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3-480E-BE17-3D440DE70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44728"/>
        <c:axId val="216145120"/>
      </c:lineChart>
      <c:dateAx>
        <c:axId val="216144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45120"/>
        <c:crosses val="autoZero"/>
        <c:auto val="1"/>
        <c:lblOffset val="100"/>
        <c:baseTimeUnit val="years"/>
      </c:dateAx>
      <c:valAx>
        <c:axId val="21614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144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61.6</c:v>
                </c:pt>
                <c:pt idx="2">
                  <c:v>67.400000000000006</c:v>
                </c:pt>
                <c:pt idx="3">
                  <c:v>62.5</c:v>
                </c:pt>
                <c:pt idx="4">
                  <c:v>61.1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1-4718-8E65-8F339EA92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45904"/>
        <c:axId val="21614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66.7</c:v>
                </c:pt>
                <c:pt idx="2">
                  <c:v>67.2</c:v>
                </c:pt>
                <c:pt idx="3">
                  <c:v>70.5</c:v>
                </c:pt>
                <c:pt idx="4">
                  <c:v>68.900000000000006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81-4718-8E65-8F339EA92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45904"/>
        <c:axId val="216146296"/>
      </c:lineChart>
      <c:dateAx>
        <c:axId val="21614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46296"/>
        <c:crosses val="autoZero"/>
        <c:auto val="1"/>
        <c:lblOffset val="100"/>
        <c:baseTimeUnit val="years"/>
      </c:dateAx>
      <c:valAx>
        <c:axId val="21614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14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33269063</c:v>
                </c:pt>
                <c:pt idx="1">
                  <c:v>30971250</c:v>
                </c:pt>
                <c:pt idx="2">
                  <c:v>35622938</c:v>
                </c:pt>
                <c:pt idx="3">
                  <c:v>35403781</c:v>
                </c:pt>
                <c:pt idx="4">
                  <c:v>35121781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C-4B95-92ED-98C233087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453112"/>
        <c:axId val="72345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34662133</c:v>
                </c:pt>
                <c:pt idx="1">
                  <c:v>37994115</c:v>
                </c:pt>
                <c:pt idx="2">
                  <c:v>42228890</c:v>
                </c:pt>
                <c:pt idx="3">
                  <c:v>41785853</c:v>
                </c:pt>
                <c:pt idx="4">
                  <c:v>44571078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9C-4B95-92ED-98C233087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453112"/>
        <c:axId val="723452720"/>
      </c:lineChart>
      <c:dateAx>
        <c:axId val="72345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452720"/>
        <c:crosses val="autoZero"/>
        <c:auto val="1"/>
        <c:lblOffset val="100"/>
        <c:baseTimeUnit val="years"/>
      </c:dateAx>
      <c:valAx>
        <c:axId val="72345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2345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11.7</c:v>
                </c:pt>
                <c:pt idx="1">
                  <c:v>13.2</c:v>
                </c:pt>
                <c:pt idx="2">
                  <c:v>14.6</c:v>
                </c:pt>
                <c:pt idx="3">
                  <c:v>13.7</c:v>
                </c:pt>
                <c:pt idx="4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A-4E61-BEE7-576A0C43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89392"/>
        <c:axId val="21688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20.100000000000001</c:v>
                </c:pt>
                <c:pt idx="1">
                  <c:v>19.100000000000001</c:v>
                </c:pt>
                <c:pt idx="2">
                  <c:v>19.3</c:v>
                </c:pt>
                <c:pt idx="3">
                  <c:v>17.600000000000001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BA-4E61-BEE7-576A0C43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89392"/>
        <c:axId val="216889784"/>
      </c:lineChart>
      <c:dateAx>
        <c:axId val="21688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889784"/>
        <c:crosses val="autoZero"/>
        <c:auto val="1"/>
        <c:lblOffset val="100"/>
        <c:baseTimeUnit val="years"/>
      </c:dateAx>
      <c:valAx>
        <c:axId val="21688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889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141.4</c:v>
                </c:pt>
                <c:pt idx="1">
                  <c:v>124.6</c:v>
                </c:pt>
                <c:pt idx="2">
                  <c:v>152.5</c:v>
                </c:pt>
                <c:pt idx="3">
                  <c:v>166.8</c:v>
                </c:pt>
                <c:pt idx="4">
                  <c:v>186.7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6D-43A3-AAC5-AE941723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90568"/>
        <c:axId val="21689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75.599999999999994</c:v>
                </c:pt>
                <c:pt idx="1">
                  <c:v>73.400000000000006</c:v>
                </c:pt>
                <c:pt idx="2">
                  <c:v>75.2</c:v>
                </c:pt>
                <c:pt idx="3">
                  <c:v>79.5</c:v>
                </c:pt>
                <c:pt idx="4">
                  <c:v>81.099999999999994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6D-43A3-AAC5-AE941723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90568"/>
        <c:axId val="216890960"/>
      </c:lineChart>
      <c:dateAx>
        <c:axId val="21689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890960"/>
        <c:crosses val="autoZero"/>
        <c:auto val="1"/>
        <c:lblOffset val="100"/>
        <c:baseTimeUnit val="years"/>
      </c:dateAx>
      <c:valAx>
        <c:axId val="21689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890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47" sqref="NJ47:NX48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  <c r="NS2" s="137"/>
      <c r="NT2" s="137"/>
      <c r="NU2" s="137"/>
      <c r="NV2" s="137"/>
      <c r="NW2" s="137"/>
      <c r="NX2" s="137"/>
    </row>
    <row r="3" spans="1:388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  <c r="NS3" s="137"/>
      <c r="NT3" s="137"/>
      <c r="NU3" s="137"/>
      <c r="NV3" s="137"/>
      <c r="NW3" s="137"/>
      <c r="NX3" s="137"/>
    </row>
    <row r="4" spans="1:388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  <c r="NS4" s="137"/>
      <c r="NT4" s="137"/>
      <c r="NU4" s="137"/>
      <c r="NV4" s="137"/>
      <c r="NW4" s="137"/>
      <c r="NX4" s="137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38" t="str">
        <f>データ!H6</f>
        <v>福島県　宮下病院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2"/>
      <c r="AU7" s="130" t="s">
        <v>2</v>
      </c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2"/>
      <c r="CN7" s="130" t="s">
        <v>3</v>
      </c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2"/>
      <c r="EG7" s="130" t="s">
        <v>4</v>
      </c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2"/>
      <c r="FZ7" s="130" t="s">
        <v>5</v>
      </c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2"/>
      <c r="ID7" s="130" t="s">
        <v>6</v>
      </c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  <c r="IW7" s="131"/>
      <c r="IX7" s="131"/>
      <c r="IY7" s="131"/>
      <c r="IZ7" s="131"/>
      <c r="JA7" s="131"/>
      <c r="JB7" s="131"/>
      <c r="JC7" s="131"/>
      <c r="JD7" s="131"/>
      <c r="JE7" s="131"/>
      <c r="JF7" s="131"/>
      <c r="JG7" s="131"/>
      <c r="JH7" s="131"/>
      <c r="JI7" s="131"/>
      <c r="JJ7" s="131"/>
      <c r="JK7" s="131"/>
      <c r="JL7" s="131"/>
      <c r="JM7" s="131"/>
      <c r="JN7" s="131"/>
      <c r="JO7" s="131"/>
      <c r="JP7" s="131"/>
      <c r="JQ7" s="131"/>
      <c r="JR7" s="131"/>
      <c r="JS7" s="131"/>
      <c r="JT7" s="131"/>
      <c r="JU7" s="131"/>
      <c r="JV7" s="132"/>
      <c r="JW7" s="130" t="s">
        <v>7</v>
      </c>
      <c r="JX7" s="131"/>
      <c r="JY7" s="131"/>
      <c r="JZ7" s="131"/>
      <c r="KA7" s="131"/>
      <c r="KB7" s="131"/>
      <c r="KC7" s="131"/>
      <c r="KD7" s="131"/>
      <c r="KE7" s="131"/>
      <c r="KF7" s="131"/>
      <c r="KG7" s="131"/>
      <c r="KH7" s="131"/>
      <c r="KI7" s="131"/>
      <c r="KJ7" s="131"/>
      <c r="KK7" s="131"/>
      <c r="KL7" s="131"/>
      <c r="KM7" s="131"/>
      <c r="KN7" s="131"/>
      <c r="KO7" s="131"/>
      <c r="KP7" s="131"/>
      <c r="KQ7" s="131"/>
      <c r="KR7" s="131"/>
      <c r="KS7" s="131"/>
      <c r="KT7" s="131"/>
      <c r="KU7" s="131"/>
      <c r="KV7" s="131"/>
      <c r="KW7" s="131"/>
      <c r="KX7" s="131"/>
      <c r="KY7" s="131"/>
      <c r="KZ7" s="131"/>
      <c r="LA7" s="131"/>
      <c r="LB7" s="131"/>
      <c r="LC7" s="131"/>
      <c r="LD7" s="131"/>
      <c r="LE7" s="131"/>
      <c r="LF7" s="131"/>
      <c r="LG7" s="131"/>
      <c r="LH7" s="131"/>
      <c r="LI7" s="131"/>
      <c r="LJ7" s="131"/>
      <c r="LK7" s="131"/>
      <c r="LL7" s="131"/>
      <c r="LM7" s="131"/>
      <c r="LN7" s="131"/>
      <c r="LO7" s="132"/>
      <c r="LP7" s="130" t="s">
        <v>8</v>
      </c>
      <c r="LQ7" s="131"/>
      <c r="LR7" s="131"/>
      <c r="LS7" s="131"/>
      <c r="LT7" s="131"/>
      <c r="LU7" s="131"/>
      <c r="LV7" s="131"/>
      <c r="LW7" s="131"/>
      <c r="LX7" s="131"/>
      <c r="LY7" s="131"/>
      <c r="LZ7" s="131"/>
      <c r="MA7" s="131"/>
      <c r="MB7" s="131"/>
      <c r="MC7" s="131"/>
      <c r="MD7" s="131"/>
      <c r="ME7" s="131"/>
      <c r="MF7" s="131"/>
      <c r="MG7" s="131"/>
      <c r="MH7" s="131"/>
      <c r="MI7" s="131"/>
      <c r="MJ7" s="131"/>
      <c r="MK7" s="131"/>
      <c r="ML7" s="131"/>
      <c r="MM7" s="131"/>
      <c r="MN7" s="131"/>
      <c r="MO7" s="131"/>
      <c r="MP7" s="131"/>
      <c r="MQ7" s="131"/>
      <c r="MR7" s="131"/>
      <c r="MS7" s="131"/>
      <c r="MT7" s="131"/>
      <c r="MU7" s="131"/>
      <c r="MV7" s="131"/>
      <c r="MW7" s="131"/>
      <c r="MX7" s="131"/>
      <c r="MY7" s="131"/>
      <c r="MZ7" s="131"/>
      <c r="NA7" s="131"/>
      <c r="NB7" s="131"/>
      <c r="NC7" s="131"/>
      <c r="ND7" s="131"/>
      <c r="NE7" s="131"/>
      <c r="NF7" s="131"/>
      <c r="NG7" s="131"/>
      <c r="NH7" s="13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125" t="str">
        <f>データ!K6</f>
        <v>条例全部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7"/>
      <c r="AU8" s="125" t="str">
        <f>データ!L6</f>
        <v>病院事業</v>
      </c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7"/>
      <c r="CN8" s="125" t="str">
        <f>データ!M6</f>
        <v>一般病院</v>
      </c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7"/>
      <c r="EG8" s="125" t="str">
        <f>データ!N6</f>
        <v>50床未満</v>
      </c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7"/>
      <c r="FZ8" s="125" t="str">
        <f>データ!O7</f>
        <v>自治体職員</v>
      </c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7"/>
      <c r="ID8" s="112">
        <f>データ!Y6</f>
        <v>32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35" t="s">
        <v>10</v>
      </c>
      <c r="NK8" s="13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2"/>
      <c r="AU9" s="130" t="s">
        <v>13</v>
      </c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2"/>
      <c r="CN9" s="130" t="s">
        <v>14</v>
      </c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2"/>
      <c r="EG9" s="130" t="s">
        <v>15</v>
      </c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2"/>
      <c r="FZ9" s="130" t="s">
        <v>16</v>
      </c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2"/>
      <c r="ID9" s="130" t="s">
        <v>17</v>
      </c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  <c r="IW9" s="131"/>
      <c r="IX9" s="131"/>
      <c r="IY9" s="131"/>
      <c r="IZ9" s="131"/>
      <c r="JA9" s="131"/>
      <c r="JB9" s="131"/>
      <c r="JC9" s="131"/>
      <c r="JD9" s="131"/>
      <c r="JE9" s="131"/>
      <c r="JF9" s="131"/>
      <c r="JG9" s="131"/>
      <c r="JH9" s="131"/>
      <c r="JI9" s="131"/>
      <c r="JJ9" s="131"/>
      <c r="JK9" s="131"/>
      <c r="JL9" s="131"/>
      <c r="JM9" s="131"/>
      <c r="JN9" s="131"/>
      <c r="JO9" s="131"/>
      <c r="JP9" s="131"/>
      <c r="JQ9" s="131"/>
      <c r="JR9" s="131"/>
      <c r="JS9" s="131"/>
      <c r="JT9" s="131"/>
      <c r="JU9" s="131"/>
      <c r="JV9" s="132"/>
      <c r="JW9" s="130" t="s">
        <v>18</v>
      </c>
      <c r="JX9" s="131"/>
      <c r="JY9" s="131"/>
      <c r="JZ9" s="131"/>
      <c r="KA9" s="131"/>
      <c r="KB9" s="131"/>
      <c r="KC9" s="131"/>
      <c r="KD9" s="131"/>
      <c r="KE9" s="131"/>
      <c r="KF9" s="131"/>
      <c r="KG9" s="131"/>
      <c r="KH9" s="131"/>
      <c r="KI9" s="131"/>
      <c r="KJ9" s="131"/>
      <c r="KK9" s="131"/>
      <c r="KL9" s="131"/>
      <c r="KM9" s="131"/>
      <c r="KN9" s="131"/>
      <c r="KO9" s="131"/>
      <c r="KP9" s="131"/>
      <c r="KQ9" s="131"/>
      <c r="KR9" s="131"/>
      <c r="KS9" s="131"/>
      <c r="KT9" s="131"/>
      <c r="KU9" s="131"/>
      <c r="KV9" s="131"/>
      <c r="KW9" s="131"/>
      <c r="KX9" s="131"/>
      <c r="KY9" s="131"/>
      <c r="KZ9" s="131"/>
      <c r="LA9" s="131"/>
      <c r="LB9" s="131"/>
      <c r="LC9" s="131"/>
      <c r="LD9" s="131"/>
      <c r="LE9" s="131"/>
      <c r="LF9" s="131"/>
      <c r="LG9" s="131"/>
      <c r="LH9" s="131"/>
      <c r="LI9" s="131"/>
      <c r="LJ9" s="131"/>
      <c r="LK9" s="131"/>
      <c r="LL9" s="131"/>
      <c r="LM9" s="131"/>
      <c r="LN9" s="131"/>
      <c r="LO9" s="132"/>
      <c r="LP9" s="130" t="s">
        <v>19</v>
      </c>
      <c r="LQ9" s="131"/>
      <c r="LR9" s="131"/>
      <c r="LS9" s="131"/>
      <c r="LT9" s="131"/>
      <c r="LU9" s="131"/>
      <c r="LV9" s="131"/>
      <c r="LW9" s="131"/>
      <c r="LX9" s="131"/>
      <c r="LY9" s="131"/>
      <c r="LZ9" s="131"/>
      <c r="MA9" s="131"/>
      <c r="MB9" s="131"/>
      <c r="MC9" s="131"/>
      <c r="MD9" s="131"/>
      <c r="ME9" s="131"/>
      <c r="MF9" s="131"/>
      <c r="MG9" s="131"/>
      <c r="MH9" s="131"/>
      <c r="MI9" s="131"/>
      <c r="MJ9" s="131"/>
      <c r="MK9" s="131"/>
      <c r="ML9" s="131"/>
      <c r="MM9" s="131"/>
      <c r="MN9" s="131"/>
      <c r="MO9" s="131"/>
      <c r="MP9" s="131"/>
      <c r="MQ9" s="131"/>
      <c r="MR9" s="131"/>
      <c r="MS9" s="131"/>
      <c r="MT9" s="131"/>
      <c r="MU9" s="131"/>
      <c r="MV9" s="131"/>
      <c r="MW9" s="131"/>
      <c r="MX9" s="131"/>
      <c r="MY9" s="131"/>
      <c r="MZ9" s="131"/>
      <c r="NA9" s="131"/>
      <c r="NB9" s="131"/>
      <c r="NC9" s="131"/>
      <c r="ND9" s="131"/>
      <c r="NE9" s="131"/>
      <c r="NF9" s="131"/>
      <c r="NG9" s="131"/>
      <c r="NH9" s="132"/>
      <c r="NI9" s="3"/>
      <c r="NJ9" s="133" t="s">
        <v>20</v>
      </c>
      <c r="NK9" s="13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125" t="str">
        <f>データ!P6</f>
        <v>直営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7"/>
      <c r="AU10" s="112">
        <f>データ!Q6</f>
        <v>6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25" t="str">
        <f>データ!R6</f>
        <v>-</v>
      </c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7"/>
      <c r="EG10" s="125" t="str">
        <f>データ!S6</f>
        <v>ド 訓</v>
      </c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7"/>
      <c r="FZ10" s="125" t="str">
        <f>データ!T6</f>
        <v>へ</v>
      </c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7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32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8" t="s">
        <v>22</v>
      </c>
      <c r="NK10" s="12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130" t="s">
        <v>24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2"/>
      <c r="AU11" s="130" t="s">
        <v>25</v>
      </c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2"/>
      <c r="CN11" s="130" t="s">
        <v>26</v>
      </c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2"/>
      <c r="EG11" s="130" t="s">
        <v>27</v>
      </c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2"/>
      <c r="ID11" s="130" t="s">
        <v>28</v>
      </c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31"/>
      <c r="IV11" s="131"/>
      <c r="IW11" s="131"/>
      <c r="IX11" s="131"/>
      <c r="IY11" s="131"/>
      <c r="IZ11" s="131"/>
      <c r="JA11" s="131"/>
      <c r="JB11" s="131"/>
      <c r="JC11" s="131"/>
      <c r="JD11" s="131"/>
      <c r="JE11" s="131"/>
      <c r="JF11" s="131"/>
      <c r="JG11" s="131"/>
      <c r="JH11" s="131"/>
      <c r="JI11" s="131"/>
      <c r="JJ11" s="131"/>
      <c r="JK11" s="131"/>
      <c r="JL11" s="131"/>
      <c r="JM11" s="131"/>
      <c r="JN11" s="131"/>
      <c r="JO11" s="131"/>
      <c r="JP11" s="131"/>
      <c r="JQ11" s="131"/>
      <c r="JR11" s="131"/>
      <c r="JS11" s="131"/>
      <c r="JT11" s="131"/>
      <c r="JU11" s="131"/>
      <c r="JV11" s="132"/>
      <c r="JW11" s="130" t="s">
        <v>29</v>
      </c>
      <c r="JX11" s="131"/>
      <c r="JY11" s="131"/>
      <c r="JZ11" s="131"/>
      <c r="KA11" s="131"/>
      <c r="KB11" s="131"/>
      <c r="KC11" s="131"/>
      <c r="KD11" s="131"/>
      <c r="KE11" s="131"/>
      <c r="KF11" s="131"/>
      <c r="KG11" s="131"/>
      <c r="KH11" s="131"/>
      <c r="KI11" s="131"/>
      <c r="KJ11" s="131"/>
      <c r="KK11" s="131"/>
      <c r="KL11" s="131"/>
      <c r="KM11" s="131"/>
      <c r="KN11" s="131"/>
      <c r="KO11" s="131"/>
      <c r="KP11" s="131"/>
      <c r="KQ11" s="131"/>
      <c r="KR11" s="131"/>
      <c r="KS11" s="131"/>
      <c r="KT11" s="131"/>
      <c r="KU11" s="131"/>
      <c r="KV11" s="131"/>
      <c r="KW11" s="131"/>
      <c r="KX11" s="131"/>
      <c r="KY11" s="131"/>
      <c r="KZ11" s="131"/>
      <c r="LA11" s="131"/>
      <c r="LB11" s="131"/>
      <c r="LC11" s="131"/>
      <c r="LD11" s="131"/>
      <c r="LE11" s="131"/>
      <c r="LF11" s="131"/>
      <c r="LG11" s="131"/>
      <c r="LH11" s="131"/>
      <c r="LI11" s="131"/>
      <c r="LJ11" s="131"/>
      <c r="LK11" s="131"/>
      <c r="LL11" s="131"/>
      <c r="LM11" s="131"/>
      <c r="LN11" s="131"/>
      <c r="LO11" s="132"/>
      <c r="LP11" s="130" t="s">
        <v>30</v>
      </c>
      <c r="LQ11" s="131"/>
      <c r="LR11" s="131"/>
      <c r="LS11" s="131"/>
      <c r="LT11" s="131"/>
      <c r="LU11" s="131"/>
      <c r="LV11" s="131"/>
      <c r="LW11" s="131"/>
      <c r="LX11" s="131"/>
      <c r="LY11" s="131"/>
      <c r="LZ11" s="131"/>
      <c r="MA11" s="131"/>
      <c r="MB11" s="131"/>
      <c r="MC11" s="131"/>
      <c r="MD11" s="131"/>
      <c r="ME11" s="131"/>
      <c r="MF11" s="131"/>
      <c r="MG11" s="131"/>
      <c r="MH11" s="131"/>
      <c r="MI11" s="131"/>
      <c r="MJ11" s="131"/>
      <c r="MK11" s="131"/>
      <c r="ML11" s="131"/>
      <c r="MM11" s="131"/>
      <c r="MN11" s="131"/>
      <c r="MO11" s="131"/>
      <c r="MP11" s="131"/>
      <c r="MQ11" s="131"/>
      <c r="MR11" s="131"/>
      <c r="MS11" s="131"/>
      <c r="MT11" s="131"/>
      <c r="MU11" s="131"/>
      <c r="MV11" s="131"/>
      <c r="MW11" s="131"/>
      <c r="MX11" s="131"/>
      <c r="MY11" s="131"/>
      <c r="MZ11" s="131"/>
      <c r="NA11" s="131"/>
      <c r="NB11" s="131"/>
      <c r="NC11" s="131"/>
      <c r="ND11" s="131"/>
      <c r="NE11" s="131"/>
      <c r="NF11" s="131"/>
      <c r="NG11" s="131"/>
      <c r="NH11" s="13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2">
        <f>データ!U6</f>
        <v>1919680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2205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25" t="str">
        <f>データ!W6</f>
        <v>第１種該当</v>
      </c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7"/>
      <c r="EG12" s="125" t="str">
        <f>データ!X6</f>
        <v>１０：１</v>
      </c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7"/>
      <c r="ID12" s="112">
        <f>データ!AE6</f>
        <v>32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32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 x14ac:dyDescent="0.2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162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 x14ac:dyDescent="0.2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119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0"/>
      <c r="NX17" s="121"/>
    </row>
    <row r="18" spans="1:388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/>
      <c r="NK18" s="120"/>
      <c r="NL18" s="120"/>
      <c r="NM18" s="120"/>
      <c r="NN18" s="120"/>
      <c r="NO18" s="120"/>
      <c r="NP18" s="120"/>
      <c r="NQ18" s="120"/>
      <c r="NR18" s="120"/>
      <c r="NS18" s="120"/>
      <c r="NT18" s="120"/>
      <c r="NU18" s="120"/>
      <c r="NV18" s="120"/>
      <c r="NW18" s="120"/>
      <c r="NX18" s="121"/>
    </row>
    <row r="19" spans="1:388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9"/>
      <c r="NK19" s="120"/>
      <c r="NL19" s="120"/>
      <c r="NM19" s="120"/>
      <c r="NN19" s="120"/>
      <c r="NO19" s="120"/>
      <c r="NP19" s="120"/>
      <c r="NQ19" s="120"/>
      <c r="NR19" s="120"/>
      <c r="NS19" s="120"/>
      <c r="NT19" s="120"/>
      <c r="NU19" s="120"/>
      <c r="NV19" s="120"/>
      <c r="NW19" s="120"/>
      <c r="NX19" s="121"/>
    </row>
    <row r="20" spans="1:388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9"/>
      <c r="NK20" s="120"/>
      <c r="NL20" s="120"/>
      <c r="NM20" s="120"/>
      <c r="NN20" s="120"/>
      <c r="NO20" s="120"/>
      <c r="NP20" s="120"/>
      <c r="NQ20" s="120"/>
      <c r="NR20" s="120"/>
      <c r="NS20" s="120"/>
      <c r="NT20" s="120"/>
      <c r="NU20" s="120"/>
      <c r="NV20" s="120"/>
      <c r="NW20" s="120"/>
      <c r="NX20" s="121"/>
    </row>
    <row r="21" spans="1:388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9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0"/>
      <c r="NX21" s="121"/>
    </row>
    <row r="22" spans="1:388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9"/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0"/>
      <c r="NX22" s="121"/>
    </row>
    <row r="23" spans="1:388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</row>
    <row r="24" spans="1:388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</row>
    <row r="25" spans="1:388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2"/>
      <c r="NK25" s="123"/>
      <c r="NL25" s="123"/>
      <c r="NM25" s="123"/>
      <c r="NN25" s="123"/>
      <c r="NO25" s="123"/>
      <c r="NP25" s="123"/>
      <c r="NQ25" s="123"/>
      <c r="NR25" s="123"/>
      <c r="NS25" s="123"/>
      <c r="NT25" s="123"/>
      <c r="NU25" s="123"/>
      <c r="NV25" s="123"/>
      <c r="NW25" s="123"/>
      <c r="NX25" s="124"/>
    </row>
    <row r="26" spans="1:388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165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 x14ac:dyDescent="0.2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 x14ac:dyDescent="0.2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102.2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110.9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101.9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125.2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111.4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45.3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48.7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40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39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32.9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140.80000000000001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147.4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126.1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136.69999999999999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152.1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36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54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41.5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42.6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40.1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 x14ac:dyDescent="0.2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98.3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96.5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97.7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96.2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94.8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73.2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70.5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72.2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69.5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67.7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132.69999999999999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154.80000000000001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139.9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156.6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106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65.599999999999994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63.9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64.900000000000006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63.4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62.3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 x14ac:dyDescent="0.2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 x14ac:dyDescent="0.2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163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 x14ac:dyDescent="0.2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 x14ac:dyDescent="0.2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27584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26125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25763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22883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24461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7105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7061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7180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6730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6647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141.4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124.6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152.5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166.8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186.7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11.7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13.2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14.6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13.7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14.5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 x14ac:dyDescent="0.2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24294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24767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25920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24479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25136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8208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7997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8159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8000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8023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75.599999999999994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73.400000000000006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75.2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79.5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81.099999999999994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20.100000000000001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19.100000000000001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19.3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17.600000000000001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17.399999999999999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 x14ac:dyDescent="0.2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 x14ac:dyDescent="0.2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 x14ac:dyDescent="0.2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 x14ac:dyDescent="0.2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 x14ac:dyDescent="0.2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 x14ac:dyDescent="0.2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164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 x14ac:dyDescent="0.2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 x14ac:dyDescent="0.2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 x14ac:dyDescent="0.2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67.2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67.900000000000006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68.5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67.5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68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69.099999999999994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61.6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67.400000000000006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62.5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61.1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33269063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30971250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35622938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35403781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35121781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37.9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47.3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50.2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52.7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52.8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48.8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66.7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67.2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70.5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68.900000000000006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34662133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37994115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42228890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41785853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44571078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 x14ac:dyDescent="0.2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 x14ac:dyDescent="0.2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 x14ac:dyDescent="0.2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 x14ac:dyDescent="0.2">
      <c r="B85" t="s">
        <v>53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 x14ac:dyDescent="0.2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 x14ac:dyDescent="0.2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 x14ac:dyDescent="0.2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BQA08Jl5AiopcicL8253YG43rGK45BIcZQJ+sW8tvE/BSZyGVVaRbTCYRTy4lkCiOvGeFDR0oAKgqidB8VgyKA==" saltValue="rMB692GMNcmSRHBz4tvGbw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 x14ac:dyDescent="0.2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 x14ac:dyDescent="0.2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75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 x14ac:dyDescent="0.2">
      <c r="A4" s="47" t="s">
        <v>76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40" t="s">
        <v>77</v>
      </c>
      <c r="AI4" s="141"/>
      <c r="AJ4" s="141"/>
      <c r="AK4" s="141"/>
      <c r="AL4" s="141"/>
      <c r="AM4" s="141"/>
      <c r="AN4" s="141"/>
      <c r="AO4" s="141"/>
      <c r="AP4" s="141"/>
      <c r="AQ4" s="141"/>
      <c r="AR4" s="142"/>
      <c r="AS4" s="143" t="s">
        <v>78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3" t="s">
        <v>79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40" t="s">
        <v>80</v>
      </c>
      <c r="BP4" s="141"/>
      <c r="BQ4" s="141"/>
      <c r="BR4" s="141"/>
      <c r="BS4" s="141"/>
      <c r="BT4" s="141"/>
      <c r="BU4" s="141"/>
      <c r="BV4" s="141"/>
      <c r="BW4" s="141"/>
      <c r="BX4" s="141"/>
      <c r="BY4" s="142"/>
      <c r="BZ4" s="139" t="s">
        <v>81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43" t="s">
        <v>82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83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84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40" t="s">
        <v>85</v>
      </c>
      <c r="DS4" s="141"/>
      <c r="DT4" s="141"/>
      <c r="DU4" s="141"/>
      <c r="DV4" s="141"/>
      <c r="DW4" s="141"/>
      <c r="DX4" s="141"/>
      <c r="DY4" s="141"/>
      <c r="DZ4" s="141"/>
      <c r="EA4" s="141"/>
      <c r="EB4" s="142"/>
      <c r="EC4" s="139" t="s">
        <v>86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87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 x14ac:dyDescent="0.2">
      <c r="A5" s="47" t="s">
        <v>88</v>
      </c>
      <c r="B5" s="60"/>
      <c r="C5" s="60"/>
      <c r="D5" s="60"/>
      <c r="E5" s="60"/>
      <c r="F5" s="60"/>
      <c r="G5" s="60"/>
      <c r="H5" s="61" t="s">
        <v>89</v>
      </c>
      <c r="I5" s="61" t="s">
        <v>90</v>
      </c>
      <c r="J5" s="61" t="s">
        <v>91</v>
      </c>
      <c r="K5" s="61" t="s">
        <v>1</v>
      </c>
      <c r="L5" s="61" t="s">
        <v>2</v>
      </c>
      <c r="M5" s="61" t="s">
        <v>3</v>
      </c>
      <c r="N5" s="61" t="s">
        <v>92</v>
      </c>
      <c r="O5" s="61" t="s">
        <v>5</v>
      </c>
      <c r="P5" s="61" t="s">
        <v>93</v>
      </c>
      <c r="Q5" s="61" t="s">
        <v>94</v>
      </c>
      <c r="R5" s="61" t="s">
        <v>95</v>
      </c>
      <c r="S5" s="61" t="s">
        <v>96</v>
      </c>
      <c r="T5" s="61" t="s">
        <v>97</v>
      </c>
      <c r="U5" s="61" t="s">
        <v>98</v>
      </c>
      <c r="V5" s="61" t="s">
        <v>99</v>
      </c>
      <c r="W5" s="61" t="s">
        <v>100</v>
      </c>
      <c r="X5" s="61" t="s">
        <v>101</v>
      </c>
      <c r="Y5" s="61" t="s">
        <v>102</v>
      </c>
      <c r="Z5" s="61" t="s">
        <v>103</v>
      </c>
      <c r="AA5" s="61" t="s">
        <v>104</v>
      </c>
      <c r="AB5" s="61" t="s">
        <v>105</v>
      </c>
      <c r="AC5" s="61" t="s">
        <v>106</v>
      </c>
      <c r="AD5" s="61" t="s">
        <v>107</v>
      </c>
      <c r="AE5" s="61" t="s">
        <v>108</v>
      </c>
      <c r="AF5" s="61" t="s">
        <v>109</v>
      </c>
      <c r="AG5" s="61" t="s">
        <v>110</v>
      </c>
      <c r="AH5" s="61" t="s">
        <v>111</v>
      </c>
      <c r="AI5" s="61" t="s">
        <v>112</v>
      </c>
      <c r="AJ5" s="61" t="s">
        <v>113</v>
      </c>
      <c r="AK5" s="61" t="s">
        <v>114</v>
      </c>
      <c r="AL5" s="61" t="s">
        <v>115</v>
      </c>
      <c r="AM5" s="61" t="s">
        <v>116</v>
      </c>
      <c r="AN5" s="61" t="s">
        <v>117</v>
      </c>
      <c r="AO5" s="61" t="s">
        <v>118</v>
      </c>
      <c r="AP5" s="61" t="s">
        <v>119</v>
      </c>
      <c r="AQ5" s="61" t="s">
        <v>120</v>
      </c>
      <c r="AR5" s="61" t="s">
        <v>121</v>
      </c>
      <c r="AS5" s="61" t="s">
        <v>122</v>
      </c>
      <c r="AT5" s="61" t="s">
        <v>123</v>
      </c>
      <c r="AU5" s="61" t="s">
        <v>124</v>
      </c>
      <c r="AV5" s="61" t="s">
        <v>125</v>
      </c>
      <c r="AW5" s="61" t="s">
        <v>126</v>
      </c>
      <c r="AX5" s="61" t="s">
        <v>116</v>
      </c>
      <c r="AY5" s="61" t="s">
        <v>117</v>
      </c>
      <c r="AZ5" s="61" t="s">
        <v>118</v>
      </c>
      <c r="BA5" s="61" t="s">
        <v>119</v>
      </c>
      <c r="BB5" s="61" t="s">
        <v>120</v>
      </c>
      <c r="BC5" s="61" t="s">
        <v>121</v>
      </c>
      <c r="BD5" s="61" t="s">
        <v>127</v>
      </c>
      <c r="BE5" s="61" t="s">
        <v>123</v>
      </c>
      <c r="BF5" s="61" t="s">
        <v>113</v>
      </c>
      <c r="BG5" s="61" t="s">
        <v>128</v>
      </c>
      <c r="BH5" s="61" t="s">
        <v>129</v>
      </c>
      <c r="BI5" s="61" t="s">
        <v>116</v>
      </c>
      <c r="BJ5" s="61" t="s">
        <v>117</v>
      </c>
      <c r="BK5" s="61" t="s">
        <v>118</v>
      </c>
      <c r="BL5" s="61" t="s">
        <v>119</v>
      </c>
      <c r="BM5" s="61" t="s">
        <v>120</v>
      </c>
      <c r="BN5" s="61" t="s">
        <v>121</v>
      </c>
      <c r="BO5" s="61" t="s">
        <v>130</v>
      </c>
      <c r="BP5" s="61" t="s">
        <v>123</v>
      </c>
      <c r="BQ5" s="61" t="s">
        <v>113</v>
      </c>
      <c r="BR5" s="61" t="s">
        <v>114</v>
      </c>
      <c r="BS5" s="61" t="s">
        <v>131</v>
      </c>
      <c r="BT5" s="61" t="s">
        <v>116</v>
      </c>
      <c r="BU5" s="61" t="s">
        <v>117</v>
      </c>
      <c r="BV5" s="61" t="s">
        <v>118</v>
      </c>
      <c r="BW5" s="61" t="s">
        <v>119</v>
      </c>
      <c r="BX5" s="61" t="s">
        <v>120</v>
      </c>
      <c r="BY5" s="61" t="s">
        <v>121</v>
      </c>
      <c r="BZ5" s="61" t="s">
        <v>122</v>
      </c>
      <c r="CA5" s="61" t="s">
        <v>123</v>
      </c>
      <c r="CB5" s="61" t="s">
        <v>113</v>
      </c>
      <c r="CC5" s="61" t="s">
        <v>132</v>
      </c>
      <c r="CD5" s="61" t="s">
        <v>115</v>
      </c>
      <c r="CE5" s="61" t="s">
        <v>116</v>
      </c>
      <c r="CF5" s="61" t="s">
        <v>117</v>
      </c>
      <c r="CG5" s="61" t="s">
        <v>118</v>
      </c>
      <c r="CH5" s="61" t="s">
        <v>119</v>
      </c>
      <c r="CI5" s="61" t="s">
        <v>120</v>
      </c>
      <c r="CJ5" s="61" t="s">
        <v>121</v>
      </c>
      <c r="CK5" s="61" t="s">
        <v>122</v>
      </c>
      <c r="CL5" s="61" t="s">
        <v>133</v>
      </c>
      <c r="CM5" s="61" t="s">
        <v>124</v>
      </c>
      <c r="CN5" s="61" t="s">
        <v>132</v>
      </c>
      <c r="CO5" s="61" t="s">
        <v>126</v>
      </c>
      <c r="CP5" s="61" t="s">
        <v>116</v>
      </c>
      <c r="CQ5" s="61" t="s">
        <v>117</v>
      </c>
      <c r="CR5" s="61" t="s">
        <v>118</v>
      </c>
      <c r="CS5" s="61" t="s">
        <v>119</v>
      </c>
      <c r="CT5" s="61" t="s">
        <v>120</v>
      </c>
      <c r="CU5" s="61" t="s">
        <v>121</v>
      </c>
      <c r="CV5" s="61" t="s">
        <v>130</v>
      </c>
      <c r="CW5" s="61" t="s">
        <v>134</v>
      </c>
      <c r="CX5" s="61" t="s">
        <v>135</v>
      </c>
      <c r="CY5" s="61" t="s">
        <v>136</v>
      </c>
      <c r="CZ5" s="61" t="s">
        <v>129</v>
      </c>
      <c r="DA5" s="61" t="s">
        <v>116</v>
      </c>
      <c r="DB5" s="61" t="s">
        <v>117</v>
      </c>
      <c r="DC5" s="61" t="s">
        <v>118</v>
      </c>
      <c r="DD5" s="61" t="s">
        <v>119</v>
      </c>
      <c r="DE5" s="61" t="s">
        <v>120</v>
      </c>
      <c r="DF5" s="61" t="s">
        <v>121</v>
      </c>
      <c r="DG5" s="61" t="s">
        <v>130</v>
      </c>
      <c r="DH5" s="61" t="s">
        <v>134</v>
      </c>
      <c r="DI5" s="61" t="s">
        <v>137</v>
      </c>
      <c r="DJ5" s="61" t="s">
        <v>128</v>
      </c>
      <c r="DK5" s="61" t="s">
        <v>131</v>
      </c>
      <c r="DL5" s="61" t="s">
        <v>116</v>
      </c>
      <c r="DM5" s="61" t="s">
        <v>117</v>
      </c>
      <c r="DN5" s="61" t="s">
        <v>118</v>
      </c>
      <c r="DO5" s="61" t="s">
        <v>119</v>
      </c>
      <c r="DP5" s="61" t="s">
        <v>120</v>
      </c>
      <c r="DQ5" s="61" t="s">
        <v>121</v>
      </c>
      <c r="DR5" s="61" t="s">
        <v>130</v>
      </c>
      <c r="DS5" s="61" t="s">
        <v>133</v>
      </c>
      <c r="DT5" s="61" t="s">
        <v>137</v>
      </c>
      <c r="DU5" s="61" t="s">
        <v>132</v>
      </c>
      <c r="DV5" s="61" t="s">
        <v>131</v>
      </c>
      <c r="DW5" s="61" t="s">
        <v>116</v>
      </c>
      <c r="DX5" s="61" t="s">
        <v>117</v>
      </c>
      <c r="DY5" s="61" t="s">
        <v>118</v>
      </c>
      <c r="DZ5" s="61" t="s">
        <v>119</v>
      </c>
      <c r="EA5" s="61" t="s">
        <v>120</v>
      </c>
      <c r="EB5" s="61" t="s">
        <v>121</v>
      </c>
      <c r="EC5" s="61" t="s">
        <v>138</v>
      </c>
      <c r="ED5" s="61" t="s">
        <v>123</v>
      </c>
      <c r="EE5" s="61" t="s">
        <v>137</v>
      </c>
      <c r="EF5" s="61" t="s">
        <v>125</v>
      </c>
      <c r="EG5" s="61" t="s">
        <v>115</v>
      </c>
      <c r="EH5" s="61" t="s">
        <v>116</v>
      </c>
      <c r="EI5" s="61" t="s">
        <v>117</v>
      </c>
      <c r="EJ5" s="61" t="s">
        <v>118</v>
      </c>
      <c r="EK5" s="61" t="s">
        <v>119</v>
      </c>
      <c r="EL5" s="61" t="s">
        <v>120</v>
      </c>
      <c r="EM5" s="61" t="s">
        <v>139</v>
      </c>
      <c r="EN5" s="61" t="s">
        <v>127</v>
      </c>
      <c r="EO5" s="61" t="s">
        <v>133</v>
      </c>
      <c r="EP5" s="61" t="s">
        <v>140</v>
      </c>
      <c r="EQ5" s="61" t="s">
        <v>125</v>
      </c>
      <c r="ER5" s="61" t="s">
        <v>131</v>
      </c>
      <c r="ES5" s="61" t="s">
        <v>116</v>
      </c>
      <c r="ET5" s="61" t="s">
        <v>117</v>
      </c>
      <c r="EU5" s="61" t="s">
        <v>118</v>
      </c>
      <c r="EV5" s="61" t="s">
        <v>119</v>
      </c>
      <c r="EW5" s="61" t="s">
        <v>120</v>
      </c>
      <c r="EX5" s="61" t="s">
        <v>121</v>
      </c>
    </row>
    <row r="6" spans="1:154" s="66" customFormat="1" x14ac:dyDescent="0.2">
      <c r="A6" s="47" t="s">
        <v>141</v>
      </c>
      <c r="B6" s="62">
        <f>B8</f>
        <v>2017</v>
      </c>
      <c r="C6" s="62">
        <f t="shared" ref="C6:M6" si="2">C8</f>
        <v>70009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6</v>
      </c>
      <c r="H6" s="144" t="str">
        <f>IF(H8&lt;&gt;I8,H8,"")&amp;IF(I8&lt;&gt;J8,I8,"")&amp;"　"&amp;J8</f>
        <v>福島県　宮下病院</v>
      </c>
      <c r="I6" s="145"/>
      <c r="J6" s="146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50床未満</v>
      </c>
      <c r="O6" s="62" t="str">
        <f>O8</f>
        <v>自治体職員</v>
      </c>
      <c r="P6" s="62" t="str">
        <f>P8</f>
        <v>直営</v>
      </c>
      <c r="Q6" s="63">
        <f t="shared" ref="Q6:AG6" si="3">Q8</f>
        <v>6</v>
      </c>
      <c r="R6" s="62" t="str">
        <f t="shared" si="3"/>
        <v>-</v>
      </c>
      <c r="S6" s="62" t="str">
        <f t="shared" si="3"/>
        <v>ド 訓</v>
      </c>
      <c r="T6" s="62" t="str">
        <f t="shared" si="3"/>
        <v>へ</v>
      </c>
      <c r="U6" s="63">
        <f>U8</f>
        <v>1919680</v>
      </c>
      <c r="V6" s="63">
        <f>V8</f>
        <v>2205</v>
      </c>
      <c r="W6" s="62" t="str">
        <f>W8</f>
        <v>第１種該当</v>
      </c>
      <c r="X6" s="62" t="str">
        <f t="shared" si="3"/>
        <v>１０：１</v>
      </c>
      <c r="Y6" s="63">
        <f t="shared" si="3"/>
        <v>32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32</v>
      </c>
      <c r="AE6" s="63">
        <f t="shared" si="3"/>
        <v>32</v>
      </c>
      <c r="AF6" s="63" t="str">
        <f t="shared" si="3"/>
        <v>-</v>
      </c>
      <c r="AG6" s="63">
        <f t="shared" si="3"/>
        <v>32</v>
      </c>
      <c r="AH6" s="64">
        <f>IF(AH8="-",NA(),AH8)</f>
        <v>102.2</v>
      </c>
      <c r="AI6" s="64">
        <f t="shared" ref="AI6:AQ6" si="4">IF(AI8="-",NA(),AI8)</f>
        <v>110.9</v>
      </c>
      <c r="AJ6" s="64">
        <f t="shared" si="4"/>
        <v>101.9</v>
      </c>
      <c r="AK6" s="64">
        <f t="shared" si="4"/>
        <v>125.2</v>
      </c>
      <c r="AL6" s="64">
        <f t="shared" si="4"/>
        <v>111.4</v>
      </c>
      <c r="AM6" s="64">
        <f t="shared" si="4"/>
        <v>98.3</v>
      </c>
      <c r="AN6" s="64">
        <f t="shared" si="4"/>
        <v>96.5</v>
      </c>
      <c r="AO6" s="64">
        <f t="shared" si="4"/>
        <v>97.7</v>
      </c>
      <c r="AP6" s="64">
        <f t="shared" si="4"/>
        <v>96.2</v>
      </c>
      <c r="AQ6" s="64">
        <f t="shared" si="4"/>
        <v>94.8</v>
      </c>
      <c r="AR6" s="64" t="str">
        <f>IF(AR8="-","【-】","【"&amp;SUBSTITUTE(TEXT(AR8,"#,##0.0"),"-","△")&amp;"】")</f>
        <v>【98.5】</v>
      </c>
      <c r="AS6" s="64">
        <f>IF(AS8="-",NA(),AS8)</f>
        <v>45.3</v>
      </c>
      <c r="AT6" s="64">
        <f t="shared" ref="AT6:BB6" si="5">IF(AT8="-",NA(),AT8)</f>
        <v>48.7</v>
      </c>
      <c r="AU6" s="64">
        <f t="shared" si="5"/>
        <v>40</v>
      </c>
      <c r="AV6" s="64">
        <f t="shared" si="5"/>
        <v>39</v>
      </c>
      <c r="AW6" s="64">
        <f t="shared" si="5"/>
        <v>32.9</v>
      </c>
      <c r="AX6" s="64">
        <f t="shared" si="5"/>
        <v>73.2</v>
      </c>
      <c r="AY6" s="64">
        <f t="shared" si="5"/>
        <v>70.5</v>
      </c>
      <c r="AZ6" s="64">
        <f t="shared" si="5"/>
        <v>72.2</v>
      </c>
      <c r="BA6" s="64">
        <f t="shared" si="5"/>
        <v>69.5</v>
      </c>
      <c r="BB6" s="64">
        <f t="shared" si="5"/>
        <v>67.7</v>
      </c>
      <c r="BC6" s="64" t="str">
        <f>IF(BC8="-","【-】","【"&amp;SUBSTITUTE(TEXT(BC8,"#,##0.0"),"-","△")&amp;"】")</f>
        <v>【89.7】</v>
      </c>
      <c r="BD6" s="64">
        <f>IF(BD8="-",NA(),BD8)</f>
        <v>140.80000000000001</v>
      </c>
      <c r="BE6" s="64">
        <f t="shared" ref="BE6:BM6" si="6">IF(BE8="-",NA(),BE8)</f>
        <v>147.4</v>
      </c>
      <c r="BF6" s="64">
        <f t="shared" si="6"/>
        <v>126.1</v>
      </c>
      <c r="BG6" s="64">
        <f t="shared" si="6"/>
        <v>136.69999999999999</v>
      </c>
      <c r="BH6" s="64">
        <f t="shared" si="6"/>
        <v>152.1</v>
      </c>
      <c r="BI6" s="64">
        <f t="shared" si="6"/>
        <v>132.69999999999999</v>
      </c>
      <c r="BJ6" s="64">
        <f t="shared" si="6"/>
        <v>154.80000000000001</v>
      </c>
      <c r="BK6" s="64">
        <f t="shared" si="6"/>
        <v>139.9</v>
      </c>
      <c r="BL6" s="64">
        <f t="shared" si="6"/>
        <v>156.6</v>
      </c>
      <c r="BM6" s="64">
        <f t="shared" si="6"/>
        <v>106</v>
      </c>
      <c r="BN6" s="64" t="str">
        <f>IF(BN8="-","【-】","【"&amp;SUBSTITUTE(TEXT(BN8,"#,##0.0"),"-","△")&amp;"】")</f>
        <v>【64.7】</v>
      </c>
      <c r="BO6" s="64">
        <f>IF(BO8="-",NA(),BO8)</f>
        <v>36</v>
      </c>
      <c r="BP6" s="64">
        <f t="shared" ref="BP6:BX6" si="7">IF(BP8="-",NA(),BP8)</f>
        <v>54</v>
      </c>
      <c r="BQ6" s="64">
        <f t="shared" si="7"/>
        <v>41.5</v>
      </c>
      <c r="BR6" s="64">
        <f t="shared" si="7"/>
        <v>42.6</v>
      </c>
      <c r="BS6" s="64">
        <f t="shared" si="7"/>
        <v>40.1</v>
      </c>
      <c r="BT6" s="64">
        <f t="shared" si="7"/>
        <v>65.599999999999994</v>
      </c>
      <c r="BU6" s="64">
        <f t="shared" si="7"/>
        <v>63.9</v>
      </c>
      <c r="BV6" s="64">
        <f t="shared" si="7"/>
        <v>64.900000000000006</v>
      </c>
      <c r="BW6" s="64">
        <f t="shared" si="7"/>
        <v>63.4</v>
      </c>
      <c r="BX6" s="64">
        <f t="shared" si="7"/>
        <v>62.3</v>
      </c>
      <c r="BY6" s="64" t="str">
        <f>IF(BY8="-","【-】","【"&amp;SUBSTITUTE(TEXT(BY8,"#,##0.0"),"-","△")&amp;"】")</f>
        <v>【74.8】</v>
      </c>
      <c r="BZ6" s="65">
        <f>IF(BZ8="-",NA(),BZ8)</f>
        <v>27584</v>
      </c>
      <c r="CA6" s="65">
        <f t="shared" ref="CA6:CI6" si="8">IF(CA8="-",NA(),CA8)</f>
        <v>26125</v>
      </c>
      <c r="CB6" s="65">
        <f t="shared" si="8"/>
        <v>25763</v>
      </c>
      <c r="CC6" s="65">
        <f t="shared" si="8"/>
        <v>22883</v>
      </c>
      <c r="CD6" s="65">
        <f t="shared" si="8"/>
        <v>24461</v>
      </c>
      <c r="CE6" s="65">
        <f t="shared" si="8"/>
        <v>24294</v>
      </c>
      <c r="CF6" s="65">
        <f t="shared" si="8"/>
        <v>24767</v>
      </c>
      <c r="CG6" s="65">
        <f t="shared" si="8"/>
        <v>25920</v>
      </c>
      <c r="CH6" s="65">
        <f t="shared" si="8"/>
        <v>24479</v>
      </c>
      <c r="CI6" s="65">
        <f t="shared" si="8"/>
        <v>25136</v>
      </c>
      <c r="CJ6" s="64" t="str">
        <f>IF(CJ8="-","【-】","【"&amp;SUBSTITUTE(TEXT(CJ8,"#,##0"),"-","△")&amp;"】")</f>
        <v>【50,718】</v>
      </c>
      <c r="CK6" s="65">
        <f>IF(CK8="-",NA(),CK8)</f>
        <v>7105</v>
      </c>
      <c r="CL6" s="65">
        <f t="shared" ref="CL6:CT6" si="9">IF(CL8="-",NA(),CL8)</f>
        <v>7061</v>
      </c>
      <c r="CM6" s="65">
        <f t="shared" si="9"/>
        <v>7180</v>
      </c>
      <c r="CN6" s="65">
        <f t="shared" si="9"/>
        <v>6730</v>
      </c>
      <c r="CO6" s="65">
        <f t="shared" si="9"/>
        <v>6647</v>
      </c>
      <c r="CP6" s="65">
        <f t="shared" si="9"/>
        <v>8208</v>
      </c>
      <c r="CQ6" s="65">
        <f t="shared" si="9"/>
        <v>7997</v>
      </c>
      <c r="CR6" s="65">
        <f t="shared" si="9"/>
        <v>8159</v>
      </c>
      <c r="CS6" s="65">
        <f t="shared" si="9"/>
        <v>8000</v>
      </c>
      <c r="CT6" s="65">
        <f t="shared" si="9"/>
        <v>8023</v>
      </c>
      <c r="CU6" s="64" t="str">
        <f>IF(CU8="-","【-】","【"&amp;SUBSTITUTE(TEXT(CU8,"#,##0"),"-","△")&amp;"】")</f>
        <v>【14,202】</v>
      </c>
      <c r="CV6" s="64">
        <f>IF(CV8="-",NA(),CV8)</f>
        <v>141.4</v>
      </c>
      <c r="CW6" s="64">
        <f t="shared" ref="CW6:DE6" si="10">IF(CW8="-",NA(),CW8)</f>
        <v>124.6</v>
      </c>
      <c r="CX6" s="64">
        <f t="shared" si="10"/>
        <v>152.5</v>
      </c>
      <c r="CY6" s="64">
        <f t="shared" si="10"/>
        <v>166.8</v>
      </c>
      <c r="CZ6" s="64">
        <f t="shared" si="10"/>
        <v>186.7</v>
      </c>
      <c r="DA6" s="64">
        <f t="shared" si="10"/>
        <v>75.599999999999994</v>
      </c>
      <c r="DB6" s="64">
        <f t="shared" si="10"/>
        <v>73.400000000000006</v>
      </c>
      <c r="DC6" s="64">
        <f t="shared" si="10"/>
        <v>75.2</v>
      </c>
      <c r="DD6" s="64">
        <f t="shared" si="10"/>
        <v>79.5</v>
      </c>
      <c r="DE6" s="64">
        <f t="shared" si="10"/>
        <v>81.099999999999994</v>
      </c>
      <c r="DF6" s="64" t="str">
        <f>IF(DF8="-","【-】","【"&amp;SUBSTITUTE(TEXT(DF8,"#,##0.0"),"-","△")&amp;"】")</f>
        <v>【55.0】</v>
      </c>
      <c r="DG6" s="64">
        <f>IF(DG8="-",NA(),DG8)</f>
        <v>11.7</v>
      </c>
      <c r="DH6" s="64">
        <f t="shared" ref="DH6:DP6" si="11">IF(DH8="-",NA(),DH8)</f>
        <v>13.2</v>
      </c>
      <c r="DI6" s="64">
        <f t="shared" si="11"/>
        <v>14.6</v>
      </c>
      <c r="DJ6" s="64">
        <f t="shared" si="11"/>
        <v>13.7</v>
      </c>
      <c r="DK6" s="64">
        <f t="shared" si="11"/>
        <v>14.5</v>
      </c>
      <c r="DL6" s="64">
        <f t="shared" si="11"/>
        <v>20.100000000000001</v>
      </c>
      <c r="DM6" s="64">
        <f t="shared" si="11"/>
        <v>19.100000000000001</v>
      </c>
      <c r="DN6" s="64">
        <f t="shared" si="11"/>
        <v>19.3</v>
      </c>
      <c r="DO6" s="64">
        <f t="shared" si="11"/>
        <v>17.600000000000001</v>
      </c>
      <c r="DP6" s="64">
        <f t="shared" si="11"/>
        <v>17.399999999999999</v>
      </c>
      <c r="DQ6" s="64" t="str">
        <f>IF(DQ8="-","【-】","【"&amp;SUBSTITUTE(TEXT(DQ8,"#,##0.0"),"-","△")&amp;"】")</f>
        <v>【24.3】</v>
      </c>
      <c r="DR6" s="64">
        <f>IF(DR8="-",NA(),DR8)</f>
        <v>67.2</v>
      </c>
      <c r="DS6" s="64">
        <f t="shared" ref="DS6:EA6" si="12">IF(DS8="-",NA(),DS8)</f>
        <v>67.900000000000006</v>
      </c>
      <c r="DT6" s="64">
        <f t="shared" si="12"/>
        <v>68.5</v>
      </c>
      <c r="DU6" s="64">
        <f t="shared" si="12"/>
        <v>67.5</v>
      </c>
      <c r="DV6" s="64">
        <f t="shared" si="12"/>
        <v>68</v>
      </c>
      <c r="DW6" s="64">
        <f t="shared" si="12"/>
        <v>37.9</v>
      </c>
      <c r="DX6" s="64">
        <f t="shared" si="12"/>
        <v>47.3</v>
      </c>
      <c r="DY6" s="64">
        <f t="shared" si="12"/>
        <v>50.2</v>
      </c>
      <c r="DZ6" s="64">
        <f t="shared" si="12"/>
        <v>52.7</v>
      </c>
      <c r="EA6" s="64">
        <f t="shared" si="12"/>
        <v>52.8</v>
      </c>
      <c r="EB6" s="64" t="str">
        <f>IF(EB8="-","【-】","【"&amp;SUBSTITUTE(TEXT(EB8,"#,##0.0"),"-","△")&amp;"】")</f>
        <v>【51.6】</v>
      </c>
      <c r="EC6" s="64">
        <f>IF(EC8="-",NA(),EC8)</f>
        <v>69.099999999999994</v>
      </c>
      <c r="ED6" s="64">
        <f t="shared" ref="ED6:EL6" si="13">IF(ED8="-",NA(),ED8)</f>
        <v>61.6</v>
      </c>
      <c r="EE6" s="64">
        <f t="shared" si="13"/>
        <v>67.400000000000006</v>
      </c>
      <c r="EF6" s="64">
        <f t="shared" si="13"/>
        <v>62.5</v>
      </c>
      <c r="EG6" s="64">
        <f t="shared" si="13"/>
        <v>61.1</v>
      </c>
      <c r="EH6" s="64">
        <f t="shared" si="13"/>
        <v>48.8</v>
      </c>
      <c r="EI6" s="64">
        <f t="shared" si="13"/>
        <v>66.7</v>
      </c>
      <c r="EJ6" s="64">
        <f t="shared" si="13"/>
        <v>67.2</v>
      </c>
      <c r="EK6" s="64">
        <f t="shared" si="13"/>
        <v>70.5</v>
      </c>
      <c r="EL6" s="64">
        <f t="shared" si="13"/>
        <v>68.900000000000006</v>
      </c>
      <c r="EM6" s="64" t="str">
        <f>IF(EM8="-","【-】","【"&amp;SUBSTITUTE(TEXT(EM8,"#,##0.0"),"-","△")&amp;"】")</f>
        <v>【67.6】</v>
      </c>
      <c r="EN6" s="65">
        <f>IF(EN8="-",NA(),EN8)</f>
        <v>33269063</v>
      </c>
      <c r="EO6" s="65">
        <f t="shared" ref="EO6:EW6" si="14">IF(EO8="-",NA(),EO8)</f>
        <v>30971250</v>
      </c>
      <c r="EP6" s="65">
        <f t="shared" si="14"/>
        <v>35622938</v>
      </c>
      <c r="EQ6" s="65">
        <f t="shared" si="14"/>
        <v>35403781</v>
      </c>
      <c r="ER6" s="65">
        <f t="shared" si="14"/>
        <v>35121781</v>
      </c>
      <c r="ES6" s="65">
        <f t="shared" si="14"/>
        <v>34662133</v>
      </c>
      <c r="ET6" s="65">
        <f t="shared" si="14"/>
        <v>37994115</v>
      </c>
      <c r="EU6" s="65">
        <f t="shared" si="14"/>
        <v>42228890</v>
      </c>
      <c r="EV6" s="65">
        <f t="shared" si="14"/>
        <v>41785853</v>
      </c>
      <c r="EW6" s="65">
        <f t="shared" si="14"/>
        <v>44571078</v>
      </c>
      <c r="EX6" s="65" t="str">
        <f>IF(EX8="-","【-】","【"&amp;SUBSTITUTE(TEXT(EX8,"#,##0"),"-","△")&amp;"】")</f>
        <v>【45,442,498】</v>
      </c>
    </row>
    <row r="7" spans="1:154" s="66" customFormat="1" x14ac:dyDescent="0.2">
      <c r="A7" s="47" t="s">
        <v>142</v>
      </c>
      <c r="B7" s="62">
        <f t="shared" ref="B7:AG7" si="15">B8</f>
        <v>2017</v>
      </c>
      <c r="C7" s="62">
        <f t="shared" si="15"/>
        <v>70009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6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50床未満</v>
      </c>
      <c r="O7" s="62" t="str">
        <f>O8</f>
        <v>自治体職員</v>
      </c>
      <c r="P7" s="62" t="str">
        <f>P8</f>
        <v>直営</v>
      </c>
      <c r="Q7" s="63">
        <f t="shared" si="15"/>
        <v>6</v>
      </c>
      <c r="R7" s="62" t="str">
        <f t="shared" si="15"/>
        <v>-</v>
      </c>
      <c r="S7" s="62" t="str">
        <f t="shared" si="15"/>
        <v>ド 訓</v>
      </c>
      <c r="T7" s="62" t="str">
        <f t="shared" si="15"/>
        <v>へ</v>
      </c>
      <c r="U7" s="63">
        <f>U8</f>
        <v>1919680</v>
      </c>
      <c r="V7" s="63">
        <f>V8</f>
        <v>2205</v>
      </c>
      <c r="W7" s="62" t="str">
        <f>W8</f>
        <v>第１種該当</v>
      </c>
      <c r="X7" s="62" t="str">
        <f t="shared" si="15"/>
        <v>１０：１</v>
      </c>
      <c r="Y7" s="63">
        <f t="shared" si="15"/>
        <v>32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32</v>
      </c>
      <c r="AE7" s="63">
        <f t="shared" si="15"/>
        <v>32</v>
      </c>
      <c r="AF7" s="63" t="str">
        <f t="shared" si="15"/>
        <v>-</v>
      </c>
      <c r="AG7" s="63">
        <f t="shared" si="15"/>
        <v>32</v>
      </c>
      <c r="AH7" s="64">
        <f>AH8</f>
        <v>102.2</v>
      </c>
      <c r="AI7" s="64">
        <f t="shared" ref="AI7:AQ7" si="16">AI8</f>
        <v>110.9</v>
      </c>
      <c r="AJ7" s="64">
        <f t="shared" si="16"/>
        <v>101.9</v>
      </c>
      <c r="AK7" s="64">
        <f t="shared" si="16"/>
        <v>125.2</v>
      </c>
      <c r="AL7" s="64">
        <f t="shared" si="16"/>
        <v>111.4</v>
      </c>
      <c r="AM7" s="64">
        <f t="shared" si="16"/>
        <v>98.3</v>
      </c>
      <c r="AN7" s="64">
        <f t="shared" si="16"/>
        <v>96.5</v>
      </c>
      <c r="AO7" s="64">
        <f t="shared" si="16"/>
        <v>97.7</v>
      </c>
      <c r="AP7" s="64">
        <f t="shared" si="16"/>
        <v>96.2</v>
      </c>
      <c r="AQ7" s="64">
        <f t="shared" si="16"/>
        <v>94.8</v>
      </c>
      <c r="AR7" s="64"/>
      <c r="AS7" s="64">
        <f>AS8</f>
        <v>45.3</v>
      </c>
      <c r="AT7" s="64">
        <f t="shared" ref="AT7:BB7" si="17">AT8</f>
        <v>48.7</v>
      </c>
      <c r="AU7" s="64">
        <f t="shared" si="17"/>
        <v>40</v>
      </c>
      <c r="AV7" s="64">
        <f t="shared" si="17"/>
        <v>39</v>
      </c>
      <c r="AW7" s="64">
        <f t="shared" si="17"/>
        <v>32.9</v>
      </c>
      <c r="AX7" s="64">
        <f t="shared" si="17"/>
        <v>73.2</v>
      </c>
      <c r="AY7" s="64">
        <f t="shared" si="17"/>
        <v>70.5</v>
      </c>
      <c r="AZ7" s="64">
        <f t="shared" si="17"/>
        <v>72.2</v>
      </c>
      <c r="BA7" s="64">
        <f t="shared" si="17"/>
        <v>69.5</v>
      </c>
      <c r="BB7" s="64">
        <f t="shared" si="17"/>
        <v>67.7</v>
      </c>
      <c r="BC7" s="64"/>
      <c r="BD7" s="64">
        <f>BD8</f>
        <v>140.80000000000001</v>
      </c>
      <c r="BE7" s="64">
        <f t="shared" ref="BE7:BM7" si="18">BE8</f>
        <v>147.4</v>
      </c>
      <c r="BF7" s="64">
        <f t="shared" si="18"/>
        <v>126.1</v>
      </c>
      <c r="BG7" s="64">
        <f t="shared" si="18"/>
        <v>136.69999999999999</v>
      </c>
      <c r="BH7" s="64">
        <f t="shared" si="18"/>
        <v>152.1</v>
      </c>
      <c r="BI7" s="64">
        <f t="shared" si="18"/>
        <v>132.69999999999999</v>
      </c>
      <c r="BJ7" s="64">
        <f t="shared" si="18"/>
        <v>154.80000000000001</v>
      </c>
      <c r="BK7" s="64">
        <f t="shared" si="18"/>
        <v>139.9</v>
      </c>
      <c r="BL7" s="64">
        <f t="shared" si="18"/>
        <v>156.6</v>
      </c>
      <c r="BM7" s="64">
        <f t="shared" si="18"/>
        <v>106</v>
      </c>
      <c r="BN7" s="64"/>
      <c r="BO7" s="64">
        <f>BO8</f>
        <v>36</v>
      </c>
      <c r="BP7" s="64">
        <f t="shared" ref="BP7:BX7" si="19">BP8</f>
        <v>54</v>
      </c>
      <c r="BQ7" s="64">
        <f t="shared" si="19"/>
        <v>41.5</v>
      </c>
      <c r="BR7" s="64">
        <f t="shared" si="19"/>
        <v>42.6</v>
      </c>
      <c r="BS7" s="64">
        <f t="shared" si="19"/>
        <v>40.1</v>
      </c>
      <c r="BT7" s="64">
        <f t="shared" si="19"/>
        <v>65.599999999999994</v>
      </c>
      <c r="BU7" s="64">
        <f t="shared" si="19"/>
        <v>63.9</v>
      </c>
      <c r="BV7" s="64">
        <f t="shared" si="19"/>
        <v>64.900000000000006</v>
      </c>
      <c r="BW7" s="64">
        <f t="shared" si="19"/>
        <v>63.4</v>
      </c>
      <c r="BX7" s="64">
        <f t="shared" si="19"/>
        <v>62.3</v>
      </c>
      <c r="BY7" s="64"/>
      <c r="BZ7" s="65">
        <f>BZ8</f>
        <v>27584</v>
      </c>
      <c r="CA7" s="65">
        <f t="shared" ref="CA7:CI7" si="20">CA8</f>
        <v>26125</v>
      </c>
      <c r="CB7" s="65">
        <f t="shared" si="20"/>
        <v>25763</v>
      </c>
      <c r="CC7" s="65">
        <f t="shared" si="20"/>
        <v>22883</v>
      </c>
      <c r="CD7" s="65">
        <f t="shared" si="20"/>
        <v>24461</v>
      </c>
      <c r="CE7" s="65">
        <f t="shared" si="20"/>
        <v>24294</v>
      </c>
      <c r="CF7" s="65">
        <f t="shared" si="20"/>
        <v>24767</v>
      </c>
      <c r="CG7" s="65">
        <f t="shared" si="20"/>
        <v>25920</v>
      </c>
      <c r="CH7" s="65">
        <f t="shared" si="20"/>
        <v>24479</v>
      </c>
      <c r="CI7" s="65">
        <f t="shared" si="20"/>
        <v>25136</v>
      </c>
      <c r="CJ7" s="64"/>
      <c r="CK7" s="65">
        <f>CK8</f>
        <v>7105</v>
      </c>
      <c r="CL7" s="65">
        <f t="shared" ref="CL7:CT7" si="21">CL8</f>
        <v>7061</v>
      </c>
      <c r="CM7" s="65">
        <f t="shared" si="21"/>
        <v>7180</v>
      </c>
      <c r="CN7" s="65">
        <f t="shared" si="21"/>
        <v>6730</v>
      </c>
      <c r="CO7" s="65">
        <f t="shared" si="21"/>
        <v>6647</v>
      </c>
      <c r="CP7" s="65">
        <f t="shared" si="21"/>
        <v>8208</v>
      </c>
      <c r="CQ7" s="65">
        <f t="shared" si="21"/>
        <v>7997</v>
      </c>
      <c r="CR7" s="65">
        <f t="shared" si="21"/>
        <v>8159</v>
      </c>
      <c r="CS7" s="65">
        <f t="shared" si="21"/>
        <v>8000</v>
      </c>
      <c r="CT7" s="65">
        <f t="shared" si="21"/>
        <v>8023</v>
      </c>
      <c r="CU7" s="64"/>
      <c r="CV7" s="64">
        <f>CV8</f>
        <v>141.4</v>
      </c>
      <c r="CW7" s="64">
        <f t="shared" ref="CW7:DE7" si="22">CW8</f>
        <v>124.6</v>
      </c>
      <c r="CX7" s="64">
        <f t="shared" si="22"/>
        <v>152.5</v>
      </c>
      <c r="CY7" s="64">
        <f t="shared" si="22"/>
        <v>166.8</v>
      </c>
      <c r="CZ7" s="64">
        <f t="shared" si="22"/>
        <v>186.7</v>
      </c>
      <c r="DA7" s="64">
        <f t="shared" si="22"/>
        <v>75.599999999999994</v>
      </c>
      <c r="DB7" s="64">
        <f t="shared" si="22"/>
        <v>73.400000000000006</v>
      </c>
      <c r="DC7" s="64">
        <f t="shared" si="22"/>
        <v>75.2</v>
      </c>
      <c r="DD7" s="64">
        <f t="shared" si="22"/>
        <v>79.5</v>
      </c>
      <c r="DE7" s="64">
        <f t="shared" si="22"/>
        <v>81.099999999999994</v>
      </c>
      <c r="DF7" s="64"/>
      <c r="DG7" s="64">
        <f>DG8</f>
        <v>11.7</v>
      </c>
      <c r="DH7" s="64">
        <f t="shared" ref="DH7:DP7" si="23">DH8</f>
        <v>13.2</v>
      </c>
      <c r="DI7" s="64">
        <f t="shared" si="23"/>
        <v>14.6</v>
      </c>
      <c r="DJ7" s="64">
        <f t="shared" si="23"/>
        <v>13.7</v>
      </c>
      <c r="DK7" s="64">
        <f t="shared" si="23"/>
        <v>14.5</v>
      </c>
      <c r="DL7" s="64">
        <f t="shared" si="23"/>
        <v>20.100000000000001</v>
      </c>
      <c r="DM7" s="64">
        <f t="shared" si="23"/>
        <v>19.100000000000001</v>
      </c>
      <c r="DN7" s="64">
        <f t="shared" si="23"/>
        <v>19.3</v>
      </c>
      <c r="DO7" s="64">
        <f t="shared" si="23"/>
        <v>17.600000000000001</v>
      </c>
      <c r="DP7" s="64">
        <f t="shared" si="23"/>
        <v>17.399999999999999</v>
      </c>
      <c r="DQ7" s="64"/>
      <c r="DR7" s="64">
        <f>DR8</f>
        <v>67.2</v>
      </c>
      <c r="DS7" s="64">
        <f t="shared" ref="DS7:EA7" si="24">DS8</f>
        <v>67.900000000000006</v>
      </c>
      <c r="DT7" s="64">
        <f t="shared" si="24"/>
        <v>68.5</v>
      </c>
      <c r="DU7" s="64">
        <f t="shared" si="24"/>
        <v>67.5</v>
      </c>
      <c r="DV7" s="64">
        <f t="shared" si="24"/>
        <v>68</v>
      </c>
      <c r="DW7" s="64">
        <f t="shared" si="24"/>
        <v>37.9</v>
      </c>
      <c r="DX7" s="64">
        <f t="shared" si="24"/>
        <v>47.3</v>
      </c>
      <c r="DY7" s="64">
        <f t="shared" si="24"/>
        <v>50.2</v>
      </c>
      <c r="DZ7" s="64">
        <f t="shared" si="24"/>
        <v>52.7</v>
      </c>
      <c r="EA7" s="64">
        <f t="shared" si="24"/>
        <v>52.8</v>
      </c>
      <c r="EB7" s="64"/>
      <c r="EC7" s="64">
        <f>EC8</f>
        <v>69.099999999999994</v>
      </c>
      <c r="ED7" s="64">
        <f t="shared" ref="ED7:EL7" si="25">ED8</f>
        <v>61.6</v>
      </c>
      <c r="EE7" s="64">
        <f t="shared" si="25"/>
        <v>67.400000000000006</v>
      </c>
      <c r="EF7" s="64">
        <f t="shared" si="25"/>
        <v>62.5</v>
      </c>
      <c r="EG7" s="64">
        <f t="shared" si="25"/>
        <v>61.1</v>
      </c>
      <c r="EH7" s="64">
        <f t="shared" si="25"/>
        <v>48.8</v>
      </c>
      <c r="EI7" s="64">
        <f t="shared" si="25"/>
        <v>66.7</v>
      </c>
      <c r="EJ7" s="64">
        <f t="shared" si="25"/>
        <v>67.2</v>
      </c>
      <c r="EK7" s="64">
        <f t="shared" si="25"/>
        <v>70.5</v>
      </c>
      <c r="EL7" s="64">
        <f t="shared" si="25"/>
        <v>68.900000000000006</v>
      </c>
      <c r="EM7" s="64"/>
      <c r="EN7" s="65">
        <f>EN8</f>
        <v>33269063</v>
      </c>
      <c r="EO7" s="65">
        <f t="shared" ref="EO7:EW7" si="26">EO8</f>
        <v>30971250</v>
      </c>
      <c r="EP7" s="65">
        <f t="shared" si="26"/>
        <v>35622938</v>
      </c>
      <c r="EQ7" s="65">
        <f t="shared" si="26"/>
        <v>35403781</v>
      </c>
      <c r="ER7" s="65">
        <f t="shared" si="26"/>
        <v>35121781</v>
      </c>
      <c r="ES7" s="65">
        <f t="shared" si="26"/>
        <v>34662133</v>
      </c>
      <c r="ET7" s="65">
        <f t="shared" si="26"/>
        <v>37994115</v>
      </c>
      <c r="EU7" s="65">
        <f t="shared" si="26"/>
        <v>42228890</v>
      </c>
      <c r="EV7" s="65">
        <f t="shared" si="26"/>
        <v>41785853</v>
      </c>
      <c r="EW7" s="65">
        <f t="shared" si="26"/>
        <v>44571078</v>
      </c>
      <c r="EX7" s="65"/>
    </row>
    <row r="8" spans="1:154" s="66" customFormat="1" x14ac:dyDescent="0.2">
      <c r="A8" s="47"/>
      <c r="B8" s="67">
        <v>2017</v>
      </c>
      <c r="C8" s="67">
        <v>70009</v>
      </c>
      <c r="D8" s="67">
        <v>46</v>
      </c>
      <c r="E8" s="67">
        <v>6</v>
      </c>
      <c r="F8" s="67">
        <v>0</v>
      </c>
      <c r="G8" s="67">
        <v>6</v>
      </c>
      <c r="H8" s="67" t="s">
        <v>143</v>
      </c>
      <c r="I8" s="67" t="s">
        <v>143</v>
      </c>
      <c r="J8" s="67" t="s">
        <v>144</v>
      </c>
      <c r="K8" s="67" t="s">
        <v>145</v>
      </c>
      <c r="L8" s="67" t="s">
        <v>146</v>
      </c>
      <c r="M8" s="67" t="s">
        <v>147</v>
      </c>
      <c r="N8" s="67" t="s">
        <v>148</v>
      </c>
      <c r="O8" s="67" t="s">
        <v>149</v>
      </c>
      <c r="P8" s="67" t="s">
        <v>150</v>
      </c>
      <c r="Q8" s="68">
        <v>6</v>
      </c>
      <c r="R8" s="67" t="s">
        <v>151</v>
      </c>
      <c r="S8" s="67" t="s">
        <v>152</v>
      </c>
      <c r="T8" s="67" t="s">
        <v>153</v>
      </c>
      <c r="U8" s="68">
        <v>1919680</v>
      </c>
      <c r="V8" s="68">
        <v>2205</v>
      </c>
      <c r="W8" s="67" t="s">
        <v>154</v>
      </c>
      <c r="X8" s="69" t="s">
        <v>155</v>
      </c>
      <c r="Y8" s="68">
        <v>32</v>
      </c>
      <c r="Z8" s="68" t="s">
        <v>151</v>
      </c>
      <c r="AA8" s="68" t="s">
        <v>151</v>
      </c>
      <c r="AB8" s="68" t="s">
        <v>151</v>
      </c>
      <c r="AC8" s="68" t="s">
        <v>151</v>
      </c>
      <c r="AD8" s="68">
        <v>32</v>
      </c>
      <c r="AE8" s="68">
        <v>32</v>
      </c>
      <c r="AF8" s="68" t="s">
        <v>151</v>
      </c>
      <c r="AG8" s="68">
        <v>32</v>
      </c>
      <c r="AH8" s="70">
        <v>102.2</v>
      </c>
      <c r="AI8" s="70">
        <v>110.9</v>
      </c>
      <c r="AJ8" s="70">
        <v>101.9</v>
      </c>
      <c r="AK8" s="70">
        <v>125.2</v>
      </c>
      <c r="AL8" s="70">
        <v>111.4</v>
      </c>
      <c r="AM8" s="70">
        <v>98.3</v>
      </c>
      <c r="AN8" s="70">
        <v>96.5</v>
      </c>
      <c r="AO8" s="70">
        <v>97.7</v>
      </c>
      <c r="AP8" s="70">
        <v>96.2</v>
      </c>
      <c r="AQ8" s="70">
        <v>94.8</v>
      </c>
      <c r="AR8" s="70">
        <v>98.5</v>
      </c>
      <c r="AS8" s="70">
        <v>45.3</v>
      </c>
      <c r="AT8" s="70">
        <v>48.7</v>
      </c>
      <c r="AU8" s="70">
        <v>40</v>
      </c>
      <c r="AV8" s="70">
        <v>39</v>
      </c>
      <c r="AW8" s="70">
        <v>32.9</v>
      </c>
      <c r="AX8" s="70">
        <v>73.2</v>
      </c>
      <c r="AY8" s="70">
        <v>70.5</v>
      </c>
      <c r="AZ8" s="70">
        <v>72.2</v>
      </c>
      <c r="BA8" s="70">
        <v>69.5</v>
      </c>
      <c r="BB8" s="70">
        <v>67.7</v>
      </c>
      <c r="BC8" s="70">
        <v>89.7</v>
      </c>
      <c r="BD8" s="71">
        <v>140.80000000000001</v>
      </c>
      <c r="BE8" s="71">
        <v>147.4</v>
      </c>
      <c r="BF8" s="71">
        <v>126.1</v>
      </c>
      <c r="BG8" s="71">
        <v>136.69999999999999</v>
      </c>
      <c r="BH8" s="71">
        <v>152.1</v>
      </c>
      <c r="BI8" s="71">
        <v>132.69999999999999</v>
      </c>
      <c r="BJ8" s="71">
        <v>154.80000000000001</v>
      </c>
      <c r="BK8" s="71">
        <v>139.9</v>
      </c>
      <c r="BL8" s="71">
        <v>156.6</v>
      </c>
      <c r="BM8" s="71">
        <v>106</v>
      </c>
      <c r="BN8" s="71">
        <v>64.7</v>
      </c>
      <c r="BO8" s="70">
        <v>36</v>
      </c>
      <c r="BP8" s="70">
        <v>54</v>
      </c>
      <c r="BQ8" s="70">
        <v>41.5</v>
      </c>
      <c r="BR8" s="70">
        <v>42.6</v>
      </c>
      <c r="BS8" s="70">
        <v>40.1</v>
      </c>
      <c r="BT8" s="70">
        <v>65.599999999999994</v>
      </c>
      <c r="BU8" s="70">
        <v>63.9</v>
      </c>
      <c r="BV8" s="70">
        <v>64.900000000000006</v>
      </c>
      <c r="BW8" s="70">
        <v>63.4</v>
      </c>
      <c r="BX8" s="70">
        <v>62.3</v>
      </c>
      <c r="BY8" s="70">
        <v>74.8</v>
      </c>
      <c r="BZ8" s="71">
        <v>27584</v>
      </c>
      <c r="CA8" s="71">
        <v>26125</v>
      </c>
      <c r="CB8" s="71">
        <v>25763</v>
      </c>
      <c r="CC8" s="71">
        <v>22883</v>
      </c>
      <c r="CD8" s="71">
        <v>24461</v>
      </c>
      <c r="CE8" s="71">
        <v>24294</v>
      </c>
      <c r="CF8" s="71">
        <v>24767</v>
      </c>
      <c r="CG8" s="71">
        <v>25920</v>
      </c>
      <c r="CH8" s="71">
        <v>24479</v>
      </c>
      <c r="CI8" s="71">
        <v>25136</v>
      </c>
      <c r="CJ8" s="70">
        <v>50718</v>
      </c>
      <c r="CK8" s="71">
        <v>7105</v>
      </c>
      <c r="CL8" s="71">
        <v>7061</v>
      </c>
      <c r="CM8" s="71">
        <v>7180</v>
      </c>
      <c r="CN8" s="71">
        <v>6730</v>
      </c>
      <c r="CO8" s="71">
        <v>6647</v>
      </c>
      <c r="CP8" s="71">
        <v>8208</v>
      </c>
      <c r="CQ8" s="71">
        <v>7997</v>
      </c>
      <c r="CR8" s="71">
        <v>8159</v>
      </c>
      <c r="CS8" s="71">
        <v>8000</v>
      </c>
      <c r="CT8" s="71">
        <v>8023</v>
      </c>
      <c r="CU8" s="70">
        <v>14202</v>
      </c>
      <c r="CV8" s="71">
        <v>141.4</v>
      </c>
      <c r="CW8" s="71">
        <v>124.6</v>
      </c>
      <c r="CX8" s="71">
        <v>152.5</v>
      </c>
      <c r="CY8" s="71">
        <v>166.8</v>
      </c>
      <c r="CZ8" s="71">
        <v>186.7</v>
      </c>
      <c r="DA8" s="71">
        <v>75.599999999999994</v>
      </c>
      <c r="DB8" s="71">
        <v>73.400000000000006</v>
      </c>
      <c r="DC8" s="71">
        <v>75.2</v>
      </c>
      <c r="DD8" s="71">
        <v>79.5</v>
      </c>
      <c r="DE8" s="71">
        <v>81.099999999999994</v>
      </c>
      <c r="DF8" s="71">
        <v>55</v>
      </c>
      <c r="DG8" s="71">
        <v>11.7</v>
      </c>
      <c r="DH8" s="71">
        <v>13.2</v>
      </c>
      <c r="DI8" s="71">
        <v>14.6</v>
      </c>
      <c r="DJ8" s="71">
        <v>13.7</v>
      </c>
      <c r="DK8" s="71">
        <v>14.5</v>
      </c>
      <c r="DL8" s="71">
        <v>20.100000000000001</v>
      </c>
      <c r="DM8" s="71">
        <v>19.100000000000001</v>
      </c>
      <c r="DN8" s="71">
        <v>19.3</v>
      </c>
      <c r="DO8" s="71">
        <v>17.600000000000001</v>
      </c>
      <c r="DP8" s="71">
        <v>17.399999999999999</v>
      </c>
      <c r="DQ8" s="71">
        <v>24.3</v>
      </c>
      <c r="DR8" s="70">
        <v>67.2</v>
      </c>
      <c r="DS8" s="70">
        <v>67.900000000000006</v>
      </c>
      <c r="DT8" s="70">
        <v>68.5</v>
      </c>
      <c r="DU8" s="70">
        <v>67.5</v>
      </c>
      <c r="DV8" s="70">
        <v>68</v>
      </c>
      <c r="DW8" s="70">
        <v>37.9</v>
      </c>
      <c r="DX8" s="70">
        <v>47.3</v>
      </c>
      <c r="DY8" s="70">
        <v>50.2</v>
      </c>
      <c r="DZ8" s="70">
        <v>52.7</v>
      </c>
      <c r="EA8" s="70">
        <v>52.8</v>
      </c>
      <c r="EB8" s="70">
        <v>51.6</v>
      </c>
      <c r="EC8" s="70">
        <v>69.099999999999994</v>
      </c>
      <c r="ED8" s="70">
        <v>61.6</v>
      </c>
      <c r="EE8" s="70">
        <v>67.400000000000006</v>
      </c>
      <c r="EF8" s="70">
        <v>62.5</v>
      </c>
      <c r="EG8" s="70">
        <v>61.1</v>
      </c>
      <c r="EH8" s="70">
        <v>48.8</v>
      </c>
      <c r="EI8" s="70">
        <v>66.7</v>
      </c>
      <c r="EJ8" s="70">
        <v>67.2</v>
      </c>
      <c r="EK8" s="70">
        <v>70.5</v>
      </c>
      <c r="EL8" s="70">
        <v>68.900000000000006</v>
      </c>
      <c r="EM8" s="70">
        <v>67.599999999999994</v>
      </c>
      <c r="EN8" s="71">
        <v>33269063</v>
      </c>
      <c r="EO8" s="71">
        <v>30971250</v>
      </c>
      <c r="EP8" s="71">
        <v>35622938</v>
      </c>
      <c r="EQ8" s="71">
        <v>35403781</v>
      </c>
      <c r="ER8" s="71">
        <v>35121781</v>
      </c>
      <c r="ES8" s="71">
        <v>34662133</v>
      </c>
      <c r="ET8" s="71">
        <v>37994115</v>
      </c>
      <c r="EU8" s="71">
        <v>42228890</v>
      </c>
      <c r="EV8" s="71">
        <v>41785853</v>
      </c>
      <c r="EW8" s="71">
        <v>44571078</v>
      </c>
      <c r="EX8" s="71">
        <v>45442498</v>
      </c>
    </row>
    <row r="9" spans="1:154" x14ac:dyDescent="0.2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 x14ac:dyDescent="0.2">
      <c r="A10" s="76"/>
      <c r="B10" s="76" t="s">
        <v>156</v>
      </c>
      <c r="C10" s="76" t="s">
        <v>157</v>
      </c>
      <c r="D10" s="76" t="s">
        <v>158</v>
      </c>
      <c r="E10" s="76" t="s">
        <v>159</v>
      </c>
      <c r="F10" s="76" t="s">
        <v>160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 x14ac:dyDescent="0.2">
      <c r="A11" s="76" t="s">
        <v>161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 x14ac:dyDescent="0.2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 x14ac:dyDescent="0.2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 x14ac:dyDescent="0.2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 x14ac:dyDescent="0.2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 x14ac:dyDescent="0.2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 x14ac:dyDescent="0.2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 x14ac:dyDescent="0.2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 x14ac:dyDescent="0.2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 x14ac:dyDescent="0.2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2019-02-01T13:01:49Z</cp:lastPrinted>
  <dcterms:created xsi:type="dcterms:W3CDTF">2018-12-07T10:40:44Z</dcterms:created>
  <dcterms:modified xsi:type="dcterms:W3CDTF">2019-02-01T13:01:52Z</dcterms:modified>
  <cp:category/>
</cp:coreProperties>
</file>