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1 病院事業係\13 決算統計\03経営比較分析表\H30\H29年度分作業フォルダ\310111　平成29年度経営比較分析表の分析依頼について\03　団体からの回答\都道府県\07福島　〇\"/>
    </mc:Choice>
  </mc:AlternateContent>
  <workbookProtection workbookAlgorithmName="SHA-512" workbookHashValue="vXia3PN6d8mDv7x1Edsc0aX1uCsgvbupdPUkw8/ZUDvUCOvcXWPs4rWCmxjcS7ziNZIlogQ525xtFYqKsW4Jqg==" workbookSaltValue="7CROMEvTRRnsIh1jt7QUbQ==" workbookSpinCount="100000" lockStructure="1"/>
  <bookViews>
    <workbookView xWindow="0" yWindow="0" windowWidth="20496" windowHeight="7956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MH80" i="4" s="1"/>
  <c r="EV7" i="5"/>
  <c r="EU7" i="5"/>
  <c r="ET7" i="5"/>
  <c r="KC80" i="4" s="1"/>
  <c r="ES7" i="5"/>
  <c r="JJ80" i="4" s="1"/>
  <c r="ER7" i="5"/>
  <c r="EQ7" i="5"/>
  <c r="EP7" i="5"/>
  <c r="EO7" i="5"/>
  <c r="EN7" i="5"/>
  <c r="EL7" i="5"/>
  <c r="EK7" i="5"/>
  <c r="EJ7" i="5"/>
  <c r="GA80" i="4" s="1"/>
  <c r="EI7" i="5"/>
  <c r="EH7" i="5"/>
  <c r="EG7" i="5"/>
  <c r="EF7" i="5"/>
  <c r="GT79" i="4" s="1"/>
  <c r="EE7" i="5"/>
  <c r="ED7" i="5"/>
  <c r="FH79" i="4" s="1"/>
  <c r="EC7" i="5"/>
  <c r="EA7" i="5"/>
  <c r="DZ7" i="5"/>
  <c r="DY7" i="5"/>
  <c r="DX7" i="5"/>
  <c r="DW7" i="5"/>
  <c r="DV7" i="5"/>
  <c r="DU7" i="5"/>
  <c r="DT7" i="5"/>
  <c r="BG79" i="4" s="1"/>
  <c r="DS7" i="5"/>
  <c r="AN79" i="4" s="1"/>
  <c r="DR7" i="5"/>
  <c r="DP7" i="5"/>
  <c r="DO7" i="5"/>
  <c r="LY56" i="4" s="1"/>
  <c r="DN7" i="5"/>
  <c r="LJ56" i="4" s="1"/>
  <c r="DM7" i="5"/>
  <c r="DL7" i="5"/>
  <c r="DK7" i="5"/>
  <c r="DJ7" i="5"/>
  <c r="LY55" i="4" s="1"/>
  <c r="DI7" i="5"/>
  <c r="DH7" i="5"/>
  <c r="DG7" i="5"/>
  <c r="DE7" i="5"/>
  <c r="IZ56" i="4" s="1"/>
  <c r="DD7" i="5"/>
  <c r="DC7" i="5"/>
  <c r="DB7" i="5"/>
  <c r="DA7" i="5"/>
  <c r="GR56" i="4" s="1"/>
  <c r="CZ7" i="5"/>
  <c r="CY7" i="5"/>
  <c r="CX7" i="5"/>
  <c r="CW7" i="5"/>
  <c r="CV7" i="5"/>
  <c r="CT7" i="5"/>
  <c r="CS7" i="5"/>
  <c r="CR7" i="5"/>
  <c r="CQ7" i="5"/>
  <c r="CP7" i="5"/>
  <c r="CO7" i="5"/>
  <c r="CN7" i="5"/>
  <c r="EW55" i="4" s="1"/>
  <c r="CM7" i="5"/>
  <c r="CL7" i="5"/>
  <c r="DS55" i="4" s="1"/>
  <c r="CK7" i="5"/>
  <c r="CI7" i="5"/>
  <c r="BX56" i="4" s="1"/>
  <c r="CH7" i="5"/>
  <c r="CG7" i="5"/>
  <c r="AT56" i="4" s="1"/>
  <c r="CF7" i="5"/>
  <c r="CE7" i="5"/>
  <c r="P56" i="4" s="1"/>
  <c r="CD7" i="5"/>
  <c r="CC7" i="5"/>
  <c r="CB7" i="5"/>
  <c r="AT55" i="4" s="1"/>
  <c r="CA7" i="5"/>
  <c r="AE55" i="4" s="1"/>
  <c r="BZ7" i="5"/>
  <c r="BX7" i="5"/>
  <c r="BW7" i="5"/>
  <c r="LY34" i="4" s="1"/>
  <c r="BV7" i="5"/>
  <c r="LJ34" i="4" s="1"/>
  <c r="BU7" i="5"/>
  <c r="BT7" i="5"/>
  <c r="BS7" i="5"/>
  <c r="BR7" i="5"/>
  <c r="LY33" i="4" s="1"/>
  <c r="BQ7" i="5"/>
  <c r="BP7" i="5"/>
  <c r="BO7" i="5"/>
  <c r="BM7" i="5"/>
  <c r="IZ34" i="4" s="1"/>
  <c r="BL7" i="5"/>
  <c r="BK7" i="5"/>
  <c r="BJ7" i="5"/>
  <c r="BI7" i="5"/>
  <c r="GR34" i="4" s="1"/>
  <c r="BH7" i="5"/>
  <c r="BG7" i="5"/>
  <c r="BF7" i="5"/>
  <c r="BE7" i="5"/>
  <c r="BD7" i="5"/>
  <c r="BB7" i="5"/>
  <c r="BA7" i="5"/>
  <c r="AZ7" i="5"/>
  <c r="AY7" i="5"/>
  <c r="AX7" i="5"/>
  <c r="AW7" i="5"/>
  <c r="AV7" i="5"/>
  <c r="EW33" i="4" s="1"/>
  <c r="AU7" i="5"/>
  <c r="AT7" i="5"/>
  <c r="DS33" i="4" s="1"/>
  <c r="AS7" i="5"/>
  <c r="AQ7" i="5"/>
  <c r="BX34" i="4" s="1"/>
  <c r="AP7" i="5"/>
  <c r="AO7" i="5"/>
  <c r="AT34" i="4" s="1"/>
  <c r="AN7" i="5"/>
  <c r="AM7" i="5"/>
  <c r="P34" i="4" s="1"/>
  <c r="AL7" i="5"/>
  <c r="AK7" i="5"/>
  <c r="AJ7" i="5"/>
  <c r="AT33" i="4" s="1"/>
  <c r="AI7" i="5"/>
  <c r="AE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LP10" i="4" s="1"/>
  <c r="AC6" i="5"/>
  <c r="JW10" i="4" s="1"/>
  <c r="AB6" i="5"/>
  <c r="AA6" i="5"/>
  <c r="Z6" i="5"/>
  <c r="Y6" i="5"/>
  <c r="X6" i="5"/>
  <c r="W6" i="5"/>
  <c r="V6" i="5"/>
  <c r="AU12" i="4" s="1"/>
  <c r="U6" i="5"/>
  <c r="B12" i="4" s="1"/>
  <c r="T6" i="5"/>
  <c r="S6" i="5"/>
  <c r="R6" i="5"/>
  <c r="Q6" i="5"/>
  <c r="P6" i="5"/>
  <c r="O6" i="5"/>
  <c r="N6" i="5"/>
  <c r="EG8" i="4" s="1"/>
  <c r="M6" i="5"/>
  <c r="CN8" i="4" s="1"/>
  <c r="L6" i="5"/>
  <c r="K6" i="5"/>
  <c r="B8" i="4" s="1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H90" i="4"/>
  <c r="G90" i="4"/>
  <c r="F90" i="4"/>
  <c r="D90" i="4"/>
  <c r="C90" i="4"/>
  <c r="B90" i="4"/>
  <c r="LO80" i="4"/>
  <c r="KV80" i="4"/>
  <c r="HM80" i="4"/>
  <c r="GT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A79" i="4"/>
  <c r="EO79" i="4"/>
  <c r="CS79" i="4"/>
  <c r="BZ79" i="4"/>
  <c r="U79" i="4"/>
  <c r="MN56" i="4"/>
  <c r="KU56" i="4"/>
  <c r="KF56" i="4"/>
  <c r="IK56" i="4"/>
  <c r="HV56" i="4"/>
  <c r="HG56" i="4"/>
  <c r="FL56" i="4"/>
  <c r="EW56" i="4"/>
  <c r="EH56" i="4"/>
  <c r="DS56" i="4"/>
  <c r="DD56" i="4"/>
  <c r="BI56" i="4"/>
  <c r="AE56" i="4"/>
  <c r="MN55" i="4"/>
  <c r="LJ55" i="4"/>
  <c r="KU55" i="4"/>
  <c r="KF55" i="4"/>
  <c r="IZ55" i="4"/>
  <c r="IK55" i="4"/>
  <c r="HV55" i="4"/>
  <c r="HG55" i="4"/>
  <c r="GR55" i="4"/>
  <c r="FL55" i="4"/>
  <c r="EH55" i="4"/>
  <c r="DD55" i="4"/>
  <c r="BX55" i="4"/>
  <c r="BI55" i="4"/>
  <c r="P55" i="4"/>
  <c r="MN34" i="4"/>
  <c r="KU34" i="4"/>
  <c r="KF34" i="4"/>
  <c r="IK34" i="4"/>
  <c r="HV34" i="4"/>
  <c r="HG34" i="4"/>
  <c r="FL34" i="4"/>
  <c r="EW34" i="4"/>
  <c r="EH34" i="4"/>
  <c r="DS34" i="4"/>
  <c r="DD34" i="4"/>
  <c r="BI34" i="4"/>
  <c r="AE34" i="4"/>
  <c r="MN33" i="4"/>
  <c r="LJ33" i="4"/>
  <c r="KU33" i="4"/>
  <c r="KF33" i="4"/>
  <c r="IZ33" i="4"/>
  <c r="IK33" i="4"/>
  <c r="HV33" i="4"/>
  <c r="HG33" i="4"/>
  <c r="GR33" i="4"/>
  <c r="FL33" i="4"/>
  <c r="EH33" i="4"/>
  <c r="DD33" i="4"/>
  <c r="BX33" i="4"/>
  <c r="BI33" i="4"/>
  <c r="P33" i="4"/>
  <c r="LP12" i="4"/>
  <c r="JW12" i="4"/>
  <c r="ID12" i="4"/>
  <c r="EG12" i="4"/>
  <c r="CN12" i="4"/>
  <c r="ID10" i="4"/>
  <c r="FZ10" i="4"/>
  <c r="EG10" i="4"/>
  <c r="CN10" i="4"/>
  <c r="AU10" i="4"/>
  <c r="B10" i="4"/>
  <c r="LP8" i="4"/>
  <c r="JW8" i="4"/>
  <c r="ID8" i="4"/>
  <c r="AU8" i="4"/>
  <c r="MN32" i="4" l="1"/>
  <c r="MH78" i="4"/>
  <c r="IZ54" i="4"/>
  <c r="IZ32" i="4"/>
  <c r="HM78" i="4"/>
  <c r="FL54" i="4"/>
  <c r="FL32" i="4"/>
  <c r="MN54" i="4"/>
  <c r="CS78" i="4"/>
  <c r="BX54" i="4"/>
  <c r="BX32" i="4"/>
  <c r="C11" i="5"/>
  <c r="D11" i="5"/>
  <c r="E11" i="5"/>
  <c r="B11" i="5"/>
  <c r="FH78" i="4" l="1"/>
  <c r="DS54" i="4"/>
  <c r="DS32" i="4"/>
  <c r="AN78" i="4"/>
  <c r="AE32" i="4"/>
  <c r="AE54" i="4"/>
  <c r="KU54" i="4"/>
  <c r="KU32" i="4"/>
  <c r="KC78" i="4"/>
  <c r="HG54" i="4"/>
  <c r="HG32" i="4"/>
  <c r="KF54" i="4"/>
  <c r="JJ78" i="4"/>
  <c r="GR54" i="4"/>
  <c r="GR32" i="4"/>
  <c r="EO78" i="4"/>
  <c r="DD54" i="4"/>
  <c r="DD32" i="4"/>
  <c r="KF32" i="4"/>
  <c r="U78" i="4"/>
  <c r="P54" i="4"/>
  <c r="P32" i="4"/>
  <c r="LY54" i="4"/>
  <c r="LY32" i="4"/>
  <c r="IK54" i="4"/>
  <c r="IK32" i="4"/>
  <c r="BI54" i="4"/>
  <c r="LO78" i="4"/>
  <c r="BZ78" i="4"/>
  <c r="BI32" i="4"/>
  <c r="GT78" i="4"/>
  <c r="EW54" i="4"/>
  <c r="EW32" i="4"/>
  <c r="GA78" i="4"/>
  <c r="BG78" i="4"/>
  <c r="AT54" i="4"/>
  <c r="AT32" i="4"/>
  <c r="EH32" i="4"/>
  <c r="LJ54" i="4"/>
  <c r="LJ32" i="4"/>
  <c r="EH54" i="4"/>
  <c r="KV78" i="4"/>
  <c r="HV54" i="4"/>
  <c r="HV32" i="4"/>
</calcChain>
</file>

<file path=xl/sharedStrings.xml><?xml version="1.0" encoding="utf-8"?>
<sst xmlns="http://schemas.openxmlformats.org/spreadsheetml/2006/main" count="288" uniqueCount="166">
  <si>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</si>
  <si>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</si>
  <si>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</si>
  <si>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</si>
  <si>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</si>
  <si>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</si>
  <si>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</si>
  <si>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</si>
  <si>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</si>
  <si>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</si>
  <si>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</si>
  <si>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</si>
  <si>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</si>
  <si>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</si>
  <si>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</si>
  <si>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</si>
  <si>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</si>
  <si>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</si>
  <si>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</si>
  <si>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</si>
  <si>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</si>
  <si>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</si>
  <si>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</si>
  <si>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</si>
  <si>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</si>
  <si>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</si>
  <si>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</si>
  <si>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</si>
  <si>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</si>
  <si>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</si>
  <si>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</si>
  <si>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</si>
  <si>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</si>
  <si>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</si>
  <si>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</si>
  <si>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</si>
  <si>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</si>
  <si>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</si>
  <si>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</si>
  <si>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</si>
  <si>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</si>
  <si>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</si>
  <si>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</si>
  <si>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</si>
  <si>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</si>
  <si>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</si>
  <si>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</si>
  <si>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</si>
  <si>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</si>
  <si>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</si>
  <si>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</si>
  <si>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</si>
  <si>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</si>
  <si>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</si>
  <si>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</si>
  <si>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</si>
  <si>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</si>
  <si>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</si>
  <si>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</si>
  <si>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</si>
  <si>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</si>
  <si>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</si>
  <si>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</si>
  <si>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</si>
  <si>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</si>
  <si>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</si>
  <si>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</si>
  <si>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</si>
  <si>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</si>
  <si>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</si>
  <si>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</si>
  <si>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</si>
  <si>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</si>
  <si>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</si>
  <si>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</si>
  <si>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</si>
  <si>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</si>
  <si>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</si>
  <si>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</si>
  <si>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</si>
  <si>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</si>
  <si>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</si>
  <si>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</si>
  <si>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</si>
  <si>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</si>
  <si>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</si>
  <si>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</si>
  <si>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</si>
  <si>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</si>
  <si>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</si>
  <si>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</si>
  <si>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</si>
  <si>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</si>
  <si>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</si>
  <si>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</si>
  <si>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</si>
  <si>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</si>
  <si>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</si>
  <si>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</si>
  <si>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</si>
  <si>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</si>
  <si>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</si>
  <si>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</si>
  <si>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</si>
  <si>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</si>
  <si>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</si>
  <si>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</si>
  <si>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</si>
  <si>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</si>
  <si>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</si>
  <si>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</si>
  <si>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</si>
  <si>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</si>
  <si>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</si>
  <si>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</si>
  <si>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</si>
  <si>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</si>
  <si>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</si>
  <si>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</si>
  <si>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</si>
  <si>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</si>
  <si>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</si>
  <si>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</si>
  <si>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</si>
  <si>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</si>
  <si>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</si>
  <si>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</si>
  <si>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</si>
  <si>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</si>
  <si>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</si>
  <si>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</si>
  <si>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</si>
  <si>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当該値(N-1)</t>
    <phoneticPr fontId="5"/>
  </si>
  <si>
    <t>当該値(N-3)</t>
    <phoneticPr fontId="5"/>
  </si>
  <si>
    <t>当該値(N-3)</t>
    <phoneticPr fontId="5"/>
  </si>
  <si>
    <t>当該値(N-2)</t>
    <phoneticPr fontId="5"/>
  </si>
  <si>
    <t>当該値(N-1)</t>
    <phoneticPr fontId="5"/>
  </si>
  <si>
    <t>当該値(N-2)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</si>
  <si>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</si>
  <si>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</si>
  <si>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</si>
  <si>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</si>
  <si>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</si>
  <si>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福島県</t>
  </si>
  <si>
    <t>宮下病院</t>
  </si>
  <si>
    <t>条例全部</t>
  </si>
  <si>
    <t>病院事業</t>
  </si>
  <si>
    <t>一般病院</t>
  </si>
  <si>
    <t>50床未満</t>
  </si>
  <si>
    <t>自治体職員</t>
  </si>
  <si>
    <t>直営</t>
  </si>
  <si>
    <t>-</t>
  </si>
  <si>
    <t>ド 訓</t>
  </si>
  <si>
    <t>へ</t>
  </si>
  <si>
    <t>第１種該当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</si>
  <si>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</si>
  <si>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</si>
  <si>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</si>
  <si>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</si>
  <si>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</si>
  <si>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</si>
  <si>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</si>
  <si>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①救急医療等の確保
②地域包括ケアの構築支援
③地域づくりへのチャレンジ</t>
    <rPh sb="1" eb="3">
      <t>キュウキュウ</t>
    </rPh>
    <rPh sb="3" eb="5">
      <t>イリョウ</t>
    </rPh>
    <rPh sb="5" eb="6">
      <t>トウ</t>
    </rPh>
    <rPh sb="7" eb="9">
      <t>カクホ</t>
    </rPh>
    <rPh sb="12" eb="14">
      <t>チイキ</t>
    </rPh>
    <rPh sb="14" eb="16">
      <t>ホウカツ</t>
    </rPh>
    <rPh sb="19" eb="21">
      <t>コウチク</t>
    </rPh>
    <rPh sb="21" eb="23">
      <t>シエン</t>
    </rPh>
    <rPh sb="26" eb="28">
      <t>チイキ</t>
    </rPh>
    <phoneticPr fontId="5"/>
  </si>
  <si>
    <t>①②③前年と横ばいで推移しており、類似病院を上回った水準となっている。</t>
    <rPh sb="3" eb="5">
      <t>ゼンネン</t>
    </rPh>
    <rPh sb="6" eb="7">
      <t>ヨコ</t>
    </rPh>
    <rPh sb="10" eb="12">
      <t>スイイ</t>
    </rPh>
    <rPh sb="17" eb="19">
      <t>ルイジ</t>
    </rPh>
    <rPh sb="19" eb="21">
      <t>ビョウイン</t>
    </rPh>
    <rPh sb="22" eb="24">
      <t>ウワマワ</t>
    </rPh>
    <rPh sb="26" eb="28">
      <t>スイジュン</t>
    </rPh>
    <phoneticPr fontId="5"/>
  </si>
  <si>
    <t>地域の高齢化や人口減少の影響により、医業収益の確保が難しい状況が続いている。また、施設全体の老朽化が進行しており、今後、その対応を検討していくことが必要である。</t>
    <rPh sb="0" eb="2">
      <t>チイキ</t>
    </rPh>
    <rPh sb="3" eb="6">
      <t>コウレイカ</t>
    </rPh>
    <rPh sb="7" eb="9">
      <t>ジンコウ</t>
    </rPh>
    <rPh sb="9" eb="11">
      <t>ゲンショウ</t>
    </rPh>
    <rPh sb="12" eb="14">
      <t>エイキョウ</t>
    </rPh>
    <rPh sb="18" eb="20">
      <t>イギョウ</t>
    </rPh>
    <rPh sb="20" eb="22">
      <t>シュウエキ</t>
    </rPh>
    <rPh sb="23" eb="25">
      <t>カクホ</t>
    </rPh>
    <rPh sb="26" eb="27">
      <t>ムズカ</t>
    </rPh>
    <rPh sb="29" eb="31">
      <t>ジョウキョウ</t>
    </rPh>
    <rPh sb="32" eb="33">
      <t>ツヅ</t>
    </rPh>
    <rPh sb="41" eb="43">
      <t>シセツ</t>
    </rPh>
    <rPh sb="43" eb="45">
      <t>ゼンタイ</t>
    </rPh>
    <rPh sb="46" eb="49">
      <t>ロウキュウカ</t>
    </rPh>
    <rPh sb="50" eb="52">
      <t>シンコウ</t>
    </rPh>
    <rPh sb="57" eb="59">
      <t>コンゴ</t>
    </rPh>
    <rPh sb="62" eb="64">
      <t>タイオウ</t>
    </rPh>
    <rPh sb="65" eb="67">
      <t>ケントウ</t>
    </rPh>
    <rPh sb="74" eb="76">
      <t>ヒツヨウ</t>
    </rPh>
    <phoneticPr fontId="5"/>
  </si>
  <si>
    <t>①医業収益が減少したため、前年を下回ったが、類似病院を上回って推移している。
②人口減少による患者数減の影響で、医業収益の減少が続き、類似病院を下回って推移している。
③医業収益の減により、前年を上回っている。
④人口減少により入院患者数が減少しており、前年と横ばいで推移している。
⑤入院患者数の減少及び診療単価増に伴う入院収益の増で、前年より増加している。
⑥外来患者数が増加したが、診療単価の減に伴い、前年とほぼ横ばいとなった。
⑦医業収益の減少が続いており、当該比率の増加傾向が続いている。
⑧後発医薬品の仕様促進により、材料費は減少しているが、医業収益の減少が大きいため、前年より増加している。</t>
    <rPh sb="1" eb="3">
      <t>イギョウ</t>
    </rPh>
    <rPh sb="3" eb="5">
      <t>シュウエキ</t>
    </rPh>
    <rPh sb="6" eb="8">
      <t>ゲンショウ</t>
    </rPh>
    <rPh sb="13" eb="15">
      <t>ゼンネン</t>
    </rPh>
    <rPh sb="16" eb="18">
      <t>シタマワ</t>
    </rPh>
    <rPh sb="22" eb="24">
      <t>ルイジ</t>
    </rPh>
    <rPh sb="24" eb="26">
      <t>ビョウイン</t>
    </rPh>
    <rPh sb="27" eb="29">
      <t>ウワマワ</t>
    </rPh>
    <rPh sb="31" eb="33">
      <t>スイイ</t>
    </rPh>
    <rPh sb="40" eb="42">
      <t>ジンコウ</t>
    </rPh>
    <rPh sb="42" eb="44">
      <t>ゲンショウ</t>
    </rPh>
    <rPh sb="47" eb="50">
      <t>カンジャスウ</t>
    </rPh>
    <rPh sb="50" eb="51">
      <t>ゲン</t>
    </rPh>
    <rPh sb="52" eb="54">
      <t>エイキョウ</t>
    </rPh>
    <rPh sb="56" eb="58">
      <t>イギョウ</t>
    </rPh>
    <rPh sb="58" eb="60">
      <t>シュウエキ</t>
    </rPh>
    <rPh sb="61" eb="63">
      <t>ゲンショウ</t>
    </rPh>
    <rPh sb="64" eb="65">
      <t>ツヅ</t>
    </rPh>
    <rPh sb="67" eb="69">
      <t>ルイジ</t>
    </rPh>
    <rPh sb="69" eb="71">
      <t>ビョウイン</t>
    </rPh>
    <rPh sb="72" eb="74">
      <t>シタマワ</t>
    </rPh>
    <rPh sb="76" eb="78">
      <t>スイイ</t>
    </rPh>
    <rPh sb="85" eb="87">
      <t>イギョウ</t>
    </rPh>
    <rPh sb="87" eb="89">
      <t>シュウエキ</t>
    </rPh>
    <rPh sb="90" eb="91">
      <t>ゲン</t>
    </rPh>
    <rPh sb="95" eb="97">
      <t>ゼンネン</t>
    </rPh>
    <rPh sb="98" eb="100">
      <t>ウワマワ</t>
    </rPh>
    <rPh sb="107" eb="109">
      <t>ジンコウ</t>
    </rPh>
    <rPh sb="109" eb="111">
      <t>ゲンショウ</t>
    </rPh>
    <rPh sb="114" eb="116">
      <t>ニュウイン</t>
    </rPh>
    <rPh sb="116" eb="119">
      <t>カンジャスウ</t>
    </rPh>
    <rPh sb="120" eb="122">
      <t>ゲンショウ</t>
    </rPh>
    <rPh sb="127" eb="129">
      <t>ゼンネン</t>
    </rPh>
    <rPh sb="130" eb="131">
      <t>ヨコ</t>
    </rPh>
    <rPh sb="134" eb="136">
      <t>スイイ</t>
    </rPh>
    <rPh sb="143" eb="145">
      <t>ニュウイン</t>
    </rPh>
    <rPh sb="145" eb="148">
      <t>カンジャスウ</t>
    </rPh>
    <rPh sb="149" eb="151">
      <t>ゲンショウ</t>
    </rPh>
    <rPh sb="151" eb="152">
      <t>オヨ</t>
    </rPh>
    <rPh sb="153" eb="155">
      <t>シンリョウ</t>
    </rPh>
    <rPh sb="155" eb="157">
      <t>タンカ</t>
    </rPh>
    <rPh sb="157" eb="158">
      <t>ゾウ</t>
    </rPh>
    <rPh sb="159" eb="160">
      <t>トモナ</t>
    </rPh>
    <rPh sb="161" eb="163">
      <t>ニュウイン</t>
    </rPh>
    <rPh sb="163" eb="165">
      <t>シュウエキ</t>
    </rPh>
    <rPh sb="166" eb="167">
      <t>ゾウ</t>
    </rPh>
    <rPh sb="169" eb="171">
      <t>ゼンネン</t>
    </rPh>
    <rPh sb="173" eb="175">
      <t>ゾウカ</t>
    </rPh>
    <rPh sb="182" eb="184">
      <t>ガイライ</t>
    </rPh>
    <rPh sb="184" eb="187">
      <t>カンジャスウ</t>
    </rPh>
    <rPh sb="188" eb="190">
      <t>ゾウカ</t>
    </rPh>
    <rPh sb="194" eb="196">
      <t>シンリョウ</t>
    </rPh>
    <rPh sb="196" eb="198">
      <t>タンカ</t>
    </rPh>
    <rPh sb="199" eb="200">
      <t>ゲン</t>
    </rPh>
    <rPh sb="201" eb="202">
      <t>トモナ</t>
    </rPh>
    <rPh sb="204" eb="206">
      <t>ゼンネン</t>
    </rPh>
    <rPh sb="209" eb="210">
      <t>ヨコ</t>
    </rPh>
    <rPh sb="219" eb="221">
      <t>イギョウ</t>
    </rPh>
    <rPh sb="221" eb="223">
      <t>シュウエキ</t>
    </rPh>
    <rPh sb="224" eb="226">
      <t>ゲンショウ</t>
    </rPh>
    <rPh sb="227" eb="228">
      <t>ツヅ</t>
    </rPh>
    <rPh sb="233" eb="235">
      <t>トウガイ</t>
    </rPh>
    <rPh sb="235" eb="237">
      <t>ヒリツ</t>
    </rPh>
    <rPh sb="238" eb="240">
      <t>ゾウカ</t>
    </rPh>
    <rPh sb="240" eb="242">
      <t>ケイコウ</t>
    </rPh>
    <rPh sb="243" eb="244">
      <t>ツヅ</t>
    </rPh>
    <rPh sb="251" eb="253">
      <t>コウハツ</t>
    </rPh>
    <rPh sb="253" eb="256">
      <t>イヤクヒン</t>
    </rPh>
    <rPh sb="257" eb="259">
      <t>シヨウ</t>
    </rPh>
    <rPh sb="259" eb="261">
      <t>ソクシン</t>
    </rPh>
    <rPh sb="265" eb="268">
      <t>ザイリョウヒ</t>
    </rPh>
    <rPh sb="269" eb="271">
      <t>ゲンショウ</t>
    </rPh>
    <rPh sb="277" eb="279">
      <t>イギョウ</t>
    </rPh>
    <rPh sb="279" eb="281">
      <t>シュウエキ</t>
    </rPh>
    <rPh sb="282" eb="284">
      <t>ゲンショウ</t>
    </rPh>
    <rPh sb="285" eb="286">
      <t>オオ</t>
    </rPh>
    <rPh sb="291" eb="293">
      <t>ゼンネン</t>
    </rPh>
    <rPh sb="295" eb="297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</si>
</sst>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36</c:v>
                </c:pt>
                <c:pt idx="1">
                  <c:v>54</c:v>
                </c:pt>
                <c:pt idx="2">
                  <c:v>41.5</c:v>
                </c:pt>
                <c:pt idx="3">
                  <c:v>42.6</c:v>
                </c:pt>
                <c:pt idx="4">
                  <c:v>40.1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F0-4A06-AF03-99374053B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402408"/>
        <c:axId val="36040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65.599999999999994</c:v>
                </c:pt>
                <c:pt idx="1">
                  <c:v>63.9</c:v>
                </c:pt>
                <c:pt idx="2">
                  <c:v>64.900000000000006</c:v>
                </c:pt>
                <c:pt idx="3">
                  <c:v>63.4</c:v>
                </c:pt>
                <c:pt idx="4">
                  <c:v>62.3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F0-4A06-AF03-99374053B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402408"/>
        <c:axId val="360402016"/>
      </c:lineChart>
      <c:dateAx>
        <c:axId val="360402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0402016"/>
        <c:crosses val="autoZero"/>
        <c:auto val="1"/>
        <c:lblOffset val="100"/>
        <c:baseTimeUnit val="years"/>
      </c:dateAx>
      <c:valAx>
        <c:axId val="36040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0402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140.80000000000001</c:v>
                </c:pt>
                <c:pt idx="1">
                  <c:v>147.4</c:v>
                </c:pt>
                <c:pt idx="2">
                  <c:v>126.1</c:v>
                </c:pt>
                <c:pt idx="3">
                  <c:v>136.69999999999999</c:v>
                </c:pt>
                <c:pt idx="4">
                  <c:v>152.1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95-4E13-849C-5709325DF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829872"/>
        <c:axId val="751830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132.69999999999999</c:v>
                </c:pt>
                <c:pt idx="1">
                  <c:v>154.80000000000001</c:v>
                </c:pt>
                <c:pt idx="2">
                  <c:v>139.9</c:v>
                </c:pt>
                <c:pt idx="3">
                  <c:v>156.6</c:v>
                </c:pt>
                <c:pt idx="4">
                  <c:v>106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95-4E13-849C-5709325DF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829872"/>
        <c:axId val="751830264"/>
      </c:lineChart>
      <c:dateAx>
        <c:axId val="75182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1830264"/>
        <c:crosses val="autoZero"/>
        <c:auto val="1"/>
        <c:lblOffset val="100"/>
        <c:baseTimeUnit val="years"/>
      </c:dateAx>
      <c:valAx>
        <c:axId val="751830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51829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45.3</c:v>
                </c:pt>
                <c:pt idx="1">
                  <c:v>48.7</c:v>
                </c:pt>
                <c:pt idx="2">
                  <c:v>40</c:v>
                </c:pt>
                <c:pt idx="3">
                  <c:v>39</c:v>
                </c:pt>
                <c:pt idx="4">
                  <c:v>32.9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3D-492D-AD62-3F28743F6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829088"/>
        <c:axId val="65970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70.5</c:v>
                </c:pt>
                <c:pt idx="2">
                  <c:v>72.2</c:v>
                </c:pt>
                <c:pt idx="3">
                  <c:v>69.5</c:v>
                </c:pt>
                <c:pt idx="4">
                  <c:v>67.7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3D-492D-AD62-3F28743F6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829088"/>
        <c:axId val="659704240"/>
      </c:lineChart>
      <c:dateAx>
        <c:axId val="751829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9704240"/>
        <c:crosses val="autoZero"/>
        <c:auto val="1"/>
        <c:lblOffset val="100"/>
        <c:baseTimeUnit val="years"/>
      </c:dateAx>
      <c:valAx>
        <c:axId val="65970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51829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102.2</c:v>
                </c:pt>
                <c:pt idx="1">
                  <c:v>110.9</c:v>
                </c:pt>
                <c:pt idx="2">
                  <c:v>101.9</c:v>
                </c:pt>
                <c:pt idx="3">
                  <c:v>125.2</c:v>
                </c:pt>
                <c:pt idx="4">
                  <c:v>111.4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28-4759-8856-F4F607026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705416"/>
        <c:axId val="369209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96.5</c:v>
                </c:pt>
                <c:pt idx="2">
                  <c:v>97.7</c:v>
                </c:pt>
                <c:pt idx="3">
                  <c:v>96.2</c:v>
                </c:pt>
                <c:pt idx="4">
                  <c:v>94.8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28-4759-8856-F4F607026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705416"/>
        <c:axId val="369209768"/>
      </c:lineChart>
      <c:dateAx>
        <c:axId val="659705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9209768"/>
        <c:crosses val="autoZero"/>
        <c:auto val="1"/>
        <c:lblOffset val="100"/>
        <c:baseTimeUnit val="years"/>
      </c:dateAx>
      <c:valAx>
        <c:axId val="369209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659705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67.2</c:v>
                </c:pt>
                <c:pt idx="1">
                  <c:v>67.900000000000006</c:v>
                </c:pt>
                <c:pt idx="2">
                  <c:v>68.5</c:v>
                </c:pt>
                <c:pt idx="3">
                  <c:v>67.5</c:v>
                </c:pt>
                <c:pt idx="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73-480E-BE17-3D440DE70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144728"/>
        <c:axId val="21614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37.9</c:v>
                </c:pt>
                <c:pt idx="1">
                  <c:v>47.3</c:v>
                </c:pt>
                <c:pt idx="2">
                  <c:v>50.2</c:v>
                </c:pt>
                <c:pt idx="3">
                  <c:v>52.7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73-480E-BE17-3D440DE70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44728"/>
        <c:axId val="216145120"/>
      </c:lineChart>
      <c:dateAx>
        <c:axId val="216144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145120"/>
        <c:crosses val="autoZero"/>
        <c:auto val="1"/>
        <c:lblOffset val="100"/>
        <c:baseTimeUnit val="years"/>
      </c:dateAx>
      <c:valAx>
        <c:axId val="21614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6144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69.099999999999994</c:v>
                </c:pt>
                <c:pt idx="1">
                  <c:v>61.6</c:v>
                </c:pt>
                <c:pt idx="2">
                  <c:v>67.400000000000006</c:v>
                </c:pt>
                <c:pt idx="3">
                  <c:v>62.5</c:v>
                </c:pt>
                <c:pt idx="4">
                  <c:v>61.1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81-4718-8E65-8F339EA92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145904"/>
        <c:axId val="216146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48.8</c:v>
                </c:pt>
                <c:pt idx="1">
                  <c:v>66.7</c:v>
                </c:pt>
                <c:pt idx="2">
                  <c:v>67.2</c:v>
                </c:pt>
                <c:pt idx="3">
                  <c:v>70.5</c:v>
                </c:pt>
                <c:pt idx="4">
                  <c:v>68.900000000000006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81-4718-8E65-8F339EA92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45904"/>
        <c:axId val="216146296"/>
      </c:lineChart>
      <c:dateAx>
        <c:axId val="21614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146296"/>
        <c:crosses val="autoZero"/>
        <c:auto val="1"/>
        <c:lblOffset val="100"/>
        <c:baseTimeUnit val="years"/>
      </c:dateAx>
      <c:valAx>
        <c:axId val="216146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6145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33269063</c:v>
                </c:pt>
                <c:pt idx="1">
                  <c:v>30971250</c:v>
                </c:pt>
                <c:pt idx="2">
                  <c:v>35622938</c:v>
                </c:pt>
                <c:pt idx="3">
                  <c:v>35403781</c:v>
                </c:pt>
                <c:pt idx="4">
                  <c:v>35121781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9C-4B95-92ED-98C233087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453112"/>
        <c:axId val="72345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34662133</c:v>
                </c:pt>
                <c:pt idx="1">
                  <c:v>37994115</c:v>
                </c:pt>
                <c:pt idx="2">
                  <c:v>42228890</c:v>
                </c:pt>
                <c:pt idx="3">
                  <c:v>41785853</c:v>
                </c:pt>
                <c:pt idx="4">
                  <c:v>44571078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9C-4B95-92ED-98C233087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453112"/>
        <c:axId val="723452720"/>
      </c:lineChart>
      <c:dateAx>
        <c:axId val="72345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3452720"/>
        <c:crosses val="autoZero"/>
        <c:auto val="1"/>
        <c:lblOffset val="100"/>
        <c:baseTimeUnit val="years"/>
      </c:dateAx>
      <c:valAx>
        <c:axId val="72345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2345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11.7</c:v>
                </c:pt>
                <c:pt idx="1">
                  <c:v>13.2</c:v>
                </c:pt>
                <c:pt idx="2">
                  <c:v>14.6</c:v>
                </c:pt>
                <c:pt idx="3">
                  <c:v>13.7</c:v>
                </c:pt>
                <c:pt idx="4">
                  <c:v>14.5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BA-4E61-BEE7-576A0C430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89392"/>
        <c:axId val="216889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20.100000000000001</c:v>
                </c:pt>
                <c:pt idx="1">
                  <c:v>19.100000000000001</c:v>
                </c:pt>
                <c:pt idx="2">
                  <c:v>19.3</c:v>
                </c:pt>
                <c:pt idx="3">
                  <c:v>17.600000000000001</c:v>
                </c:pt>
                <c:pt idx="4">
                  <c:v>17.399999999999999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BA-4E61-BEE7-576A0C430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89392"/>
        <c:axId val="216889784"/>
      </c:lineChart>
      <c:dateAx>
        <c:axId val="21688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889784"/>
        <c:crosses val="autoZero"/>
        <c:auto val="1"/>
        <c:lblOffset val="100"/>
        <c:baseTimeUnit val="years"/>
      </c:dateAx>
      <c:valAx>
        <c:axId val="216889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6889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141.4</c:v>
                </c:pt>
                <c:pt idx="1">
                  <c:v>124.6</c:v>
                </c:pt>
                <c:pt idx="2">
                  <c:v>152.5</c:v>
                </c:pt>
                <c:pt idx="3">
                  <c:v>166.8</c:v>
                </c:pt>
                <c:pt idx="4">
                  <c:v>186.7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6D-43A3-AAC5-AE941723F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90568"/>
        <c:axId val="21689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75.599999999999994</c:v>
                </c:pt>
                <c:pt idx="1">
                  <c:v>73.400000000000006</c:v>
                </c:pt>
                <c:pt idx="2">
                  <c:v>75.2</c:v>
                </c:pt>
                <c:pt idx="3">
                  <c:v>79.5</c:v>
                </c:pt>
                <c:pt idx="4">
                  <c:v>81.099999999999994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6D-43A3-AAC5-AE941723F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90568"/>
        <c:axId val="216890960"/>
      </c:lineChart>
      <c:dateAx>
        <c:axId val="216890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890960"/>
        <c:crosses val="autoZero"/>
        <c:auto val="1"/>
        <c:lblOffset val="100"/>
        <c:baseTimeUnit val="years"/>
      </c:dateAx>
      <c:valAx>
        <c:axId val="21689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6890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7105</c:v>
                </c:pt>
                <c:pt idx="1">
                  <c:v>7061</c:v>
                </c:pt>
                <c:pt idx="2">
                  <c:v>7180</c:v>
                </c:pt>
                <c:pt idx="3">
                  <c:v>6730</c:v>
                </c:pt>
                <c:pt idx="4">
                  <c:v>6647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89-4EB6-8B63-1A710FAC1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981168"/>
        <c:axId val="324981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8208</c:v>
                </c:pt>
                <c:pt idx="1">
                  <c:v>7997</c:v>
                </c:pt>
                <c:pt idx="2">
                  <c:v>8159</c:v>
                </c:pt>
                <c:pt idx="3">
                  <c:v>8000</c:v>
                </c:pt>
                <c:pt idx="4">
                  <c:v>8023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89-4EB6-8B63-1A710FAC1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981168"/>
        <c:axId val="324981560"/>
      </c:lineChart>
      <c:dateAx>
        <c:axId val="32498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4981560"/>
        <c:crosses val="autoZero"/>
        <c:auto val="1"/>
        <c:lblOffset val="100"/>
        <c:baseTimeUnit val="years"/>
      </c:dateAx>
      <c:valAx>
        <c:axId val="324981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4981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27584</c:v>
                </c:pt>
                <c:pt idx="1">
                  <c:v>26125</c:v>
                </c:pt>
                <c:pt idx="2">
                  <c:v>25763</c:v>
                </c:pt>
                <c:pt idx="3">
                  <c:v>22883</c:v>
                </c:pt>
                <c:pt idx="4">
                  <c:v>24461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20-4153-AE17-9D96CDB05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982344"/>
        <c:axId val="356658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24294</c:v>
                </c:pt>
                <c:pt idx="1">
                  <c:v>24767</c:v>
                </c:pt>
                <c:pt idx="2">
                  <c:v>25920</c:v>
                </c:pt>
                <c:pt idx="3">
                  <c:v>24479</c:v>
                </c:pt>
                <c:pt idx="4">
                  <c:v>25136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20-4153-AE17-9D96CDB05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982344"/>
        <c:axId val="356658696"/>
      </c:lineChart>
      <c:dateAx>
        <c:axId val="324982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6658696"/>
        <c:crosses val="autoZero"/>
        <c:auto val="1"/>
        <c:lblOffset val="100"/>
        <c:baseTimeUnit val="years"/>
      </c:dateAx>
      <c:valAx>
        <c:axId val="356658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4982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NJ47" sqref="NJ47:NX48"/>
    </sheetView>
  </sheetViews>
  <sheetFormatPr defaultColWidth="2.6640625" defaultRowHeight="13.2" x14ac:dyDescent="0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  <c r="NS2" s="137"/>
      <c r="NT2" s="137"/>
      <c r="NU2" s="137"/>
      <c r="NV2" s="137"/>
      <c r="NW2" s="137"/>
      <c r="NX2" s="137"/>
    </row>
    <row r="3" spans="1:388" ht="9.75" customHeight="1" x14ac:dyDescent="0.2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  <c r="NS3" s="137"/>
      <c r="NT3" s="137"/>
      <c r="NU3" s="137"/>
      <c r="NV3" s="137"/>
      <c r="NW3" s="137"/>
      <c r="NX3" s="137"/>
    </row>
    <row r="4" spans="1:388" ht="9.75" customHeight="1" x14ac:dyDescent="0.2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  <c r="NS4" s="137"/>
      <c r="NT4" s="137"/>
      <c r="NU4" s="137"/>
      <c r="NV4" s="137"/>
      <c r="NW4" s="137"/>
      <c r="NX4" s="137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38" t="str">
        <f>データ!H6</f>
        <v>福島県　宮下病院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2"/>
      <c r="AU7" s="130" t="s">
        <v>2</v>
      </c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2"/>
      <c r="CN7" s="130" t="s">
        <v>3</v>
      </c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2"/>
      <c r="EG7" s="130" t="s">
        <v>4</v>
      </c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2"/>
      <c r="FZ7" s="130" t="s">
        <v>5</v>
      </c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2"/>
      <c r="ID7" s="130" t="s">
        <v>6</v>
      </c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  <c r="IW7" s="131"/>
      <c r="IX7" s="131"/>
      <c r="IY7" s="131"/>
      <c r="IZ7" s="131"/>
      <c r="JA7" s="131"/>
      <c r="JB7" s="131"/>
      <c r="JC7" s="131"/>
      <c r="JD7" s="131"/>
      <c r="JE7" s="131"/>
      <c r="JF7" s="131"/>
      <c r="JG7" s="131"/>
      <c r="JH7" s="131"/>
      <c r="JI7" s="131"/>
      <c r="JJ7" s="131"/>
      <c r="JK7" s="131"/>
      <c r="JL7" s="131"/>
      <c r="JM7" s="131"/>
      <c r="JN7" s="131"/>
      <c r="JO7" s="131"/>
      <c r="JP7" s="131"/>
      <c r="JQ7" s="131"/>
      <c r="JR7" s="131"/>
      <c r="JS7" s="131"/>
      <c r="JT7" s="131"/>
      <c r="JU7" s="131"/>
      <c r="JV7" s="132"/>
      <c r="JW7" s="130" t="s">
        <v>7</v>
      </c>
      <c r="JX7" s="131"/>
      <c r="JY7" s="131"/>
      <c r="JZ7" s="131"/>
      <c r="KA7" s="131"/>
      <c r="KB7" s="131"/>
      <c r="KC7" s="131"/>
      <c r="KD7" s="131"/>
      <c r="KE7" s="131"/>
      <c r="KF7" s="131"/>
      <c r="KG7" s="131"/>
      <c r="KH7" s="131"/>
      <c r="KI7" s="131"/>
      <c r="KJ7" s="131"/>
      <c r="KK7" s="131"/>
      <c r="KL7" s="131"/>
      <c r="KM7" s="131"/>
      <c r="KN7" s="131"/>
      <c r="KO7" s="131"/>
      <c r="KP7" s="131"/>
      <c r="KQ7" s="131"/>
      <c r="KR7" s="131"/>
      <c r="KS7" s="131"/>
      <c r="KT7" s="131"/>
      <c r="KU7" s="131"/>
      <c r="KV7" s="131"/>
      <c r="KW7" s="131"/>
      <c r="KX7" s="131"/>
      <c r="KY7" s="131"/>
      <c r="KZ7" s="131"/>
      <c r="LA7" s="131"/>
      <c r="LB7" s="131"/>
      <c r="LC7" s="131"/>
      <c r="LD7" s="131"/>
      <c r="LE7" s="131"/>
      <c r="LF7" s="131"/>
      <c r="LG7" s="131"/>
      <c r="LH7" s="131"/>
      <c r="LI7" s="131"/>
      <c r="LJ7" s="131"/>
      <c r="LK7" s="131"/>
      <c r="LL7" s="131"/>
      <c r="LM7" s="131"/>
      <c r="LN7" s="131"/>
      <c r="LO7" s="132"/>
      <c r="LP7" s="130" t="s">
        <v>8</v>
      </c>
      <c r="LQ7" s="131"/>
      <c r="LR7" s="131"/>
      <c r="LS7" s="131"/>
      <c r="LT7" s="131"/>
      <c r="LU7" s="131"/>
      <c r="LV7" s="131"/>
      <c r="LW7" s="131"/>
      <c r="LX7" s="131"/>
      <c r="LY7" s="131"/>
      <c r="LZ7" s="131"/>
      <c r="MA7" s="131"/>
      <c r="MB7" s="131"/>
      <c r="MC7" s="131"/>
      <c r="MD7" s="131"/>
      <c r="ME7" s="131"/>
      <c r="MF7" s="131"/>
      <c r="MG7" s="131"/>
      <c r="MH7" s="131"/>
      <c r="MI7" s="131"/>
      <c r="MJ7" s="131"/>
      <c r="MK7" s="131"/>
      <c r="ML7" s="131"/>
      <c r="MM7" s="131"/>
      <c r="MN7" s="131"/>
      <c r="MO7" s="131"/>
      <c r="MP7" s="131"/>
      <c r="MQ7" s="131"/>
      <c r="MR7" s="131"/>
      <c r="MS7" s="131"/>
      <c r="MT7" s="131"/>
      <c r="MU7" s="131"/>
      <c r="MV7" s="131"/>
      <c r="MW7" s="131"/>
      <c r="MX7" s="131"/>
      <c r="MY7" s="131"/>
      <c r="MZ7" s="131"/>
      <c r="NA7" s="131"/>
      <c r="NB7" s="131"/>
      <c r="NC7" s="131"/>
      <c r="ND7" s="131"/>
      <c r="NE7" s="131"/>
      <c r="NF7" s="131"/>
      <c r="NG7" s="131"/>
      <c r="NH7" s="13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2">
      <c r="A8" s="2"/>
      <c r="B8" s="125" t="str">
        <f>データ!K6</f>
        <v>条例全部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7"/>
      <c r="AU8" s="125" t="str">
        <f>データ!L6</f>
        <v>病院事業</v>
      </c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7"/>
      <c r="CN8" s="125" t="str">
        <f>データ!M6</f>
        <v>一般病院</v>
      </c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7"/>
      <c r="EG8" s="125" t="str">
        <f>データ!N6</f>
        <v>50床未満</v>
      </c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7"/>
      <c r="FZ8" s="125" t="str">
        <f>データ!O7</f>
        <v>自治体職員</v>
      </c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7"/>
      <c r="ID8" s="112">
        <f>データ!Y6</f>
        <v>32</v>
      </c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4"/>
      <c r="JW8" s="112" t="str">
        <f>データ!Z6</f>
        <v>-</v>
      </c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4"/>
      <c r="LP8" s="112" t="str">
        <f>データ!AA6</f>
        <v>-</v>
      </c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3"/>
      <c r="NJ8" s="135" t="s">
        <v>10</v>
      </c>
      <c r="NK8" s="136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2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2"/>
      <c r="AU9" s="130" t="s">
        <v>13</v>
      </c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2"/>
      <c r="CN9" s="130" t="s">
        <v>14</v>
      </c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2"/>
      <c r="EG9" s="130" t="s">
        <v>15</v>
      </c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2"/>
      <c r="FZ9" s="130" t="s">
        <v>16</v>
      </c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2"/>
      <c r="ID9" s="130" t="s">
        <v>17</v>
      </c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1"/>
      <c r="IW9" s="131"/>
      <c r="IX9" s="131"/>
      <c r="IY9" s="131"/>
      <c r="IZ9" s="131"/>
      <c r="JA9" s="131"/>
      <c r="JB9" s="131"/>
      <c r="JC9" s="131"/>
      <c r="JD9" s="131"/>
      <c r="JE9" s="131"/>
      <c r="JF9" s="131"/>
      <c r="JG9" s="131"/>
      <c r="JH9" s="131"/>
      <c r="JI9" s="131"/>
      <c r="JJ9" s="131"/>
      <c r="JK9" s="131"/>
      <c r="JL9" s="131"/>
      <c r="JM9" s="131"/>
      <c r="JN9" s="131"/>
      <c r="JO9" s="131"/>
      <c r="JP9" s="131"/>
      <c r="JQ9" s="131"/>
      <c r="JR9" s="131"/>
      <c r="JS9" s="131"/>
      <c r="JT9" s="131"/>
      <c r="JU9" s="131"/>
      <c r="JV9" s="132"/>
      <c r="JW9" s="130" t="s">
        <v>18</v>
      </c>
      <c r="JX9" s="131"/>
      <c r="JY9" s="131"/>
      <c r="JZ9" s="131"/>
      <c r="KA9" s="131"/>
      <c r="KB9" s="131"/>
      <c r="KC9" s="131"/>
      <c r="KD9" s="131"/>
      <c r="KE9" s="131"/>
      <c r="KF9" s="131"/>
      <c r="KG9" s="131"/>
      <c r="KH9" s="131"/>
      <c r="KI9" s="131"/>
      <c r="KJ9" s="131"/>
      <c r="KK9" s="131"/>
      <c r="KL9" s="131"/>
      <c r="KM9" s="131"/>
      <c r="KN9" s="131"/>
      <c r="KO9" s="131"/>
      <c r="KP9" s="131"/>
      <c r="KQ9" s="131"/>
      <c r="KR9" s="131"/>
      <c r="KS9" s="131"/>
      <c r="KT9" s="131"/>
      <c r="KU9" s="131"/>
      <c r="KV9" s="131"/>
      <c r="KW9" s="131"/>
      <c r="KX9" s="131"/>
      <c r="KY9" s="131"/>
      <c r="KZ9" s="131"/>
      <c r="LA9" s="131"/>
      <c r="LB9" s="131"/>
      <c r="LC9" s="131"/>
      <c r="LD9" s="131"/>
      <c r="LE9" s="131"/>
      <c r="LF9" s="131"/>
      <c r="LG9" s="131"/>
      <c r="LH9" s="131"/>
      <c r="LI9" s="131"/>
      <c r="LJ9" s="131"/>
      <c r="LK9" s="131"/>
      <c r="LL9" s="131"/>
      <c r="LM9" s="131"/>
      <c r="LN9" s="131"/>
      <c r="LO9" s="132"/>
      <c r="LP9" s="130" t="s">
        <v>19</v>
      </c>
      <c r="LQ9" s="131"/>
      <c r="LR9" s="131"/>
      <c r="LS9" s="131"/>
      <c r="LT9" s="131"/>
      <c r="LU9" s="131"/>
      <c r="LV9" s="131"/>
      <c r="LW9" s="131"/>
      <c r="LX9" s="131"/>
      <c r="LY9" s="131"/>
      <c r="LZ9" s="131"/>
      <c r="MA9" s="131"/>
      <c r="MB9" s="131"/>
      <c r="MC9" s="131"/>
      <c r="MD9" s="131"/>
      <c r="ME9" s="131"/>
      <c r="MF9" s="131"/>
      <c r="MG9" s="131"/>
      <c r="MH9" s="131"/>
      <c r="MI9" s="131"/>
      <c r="MJ9" s="131"/>
      <c r="MK9" s="131"/>
      <c r="ML9" s="131"/>
      <c r="MM9" s="131"/>
      <c r="MN9" s="131"/>
      <c r="MO9" s="131"/>
      <c r="MP9" s="131"/>
      <c r="MQ9" s="131"/>
      <c r="MR9" s="131"/>
      <c r="MS9" s="131"/>
      <c r="MT9" s="131"/>
      <c r="MU9" s="131"/>
      <c r="MV9" s="131"/>
      <c r="MW9" s="131"/>
      <c r="MX9" s="131"/>
      <c r="MY9" s="131"/>
      <c r="MZ9" s="131"/>
      <c r="NA9" s="131"/>
      <c r="NB9" s="131"/>
      <c r="NC9" s="131"/>
      <c r="ND9" s="131"/>
      <c r="NE9" s="131"/>
      <c r="NF9" s="131"/>
      <c r="NG9" s="131"/>
      <c r="NH9" s="132"/>
      <c r="NI9" s="3"/>
      <c r="NJ9" s="133" t="s">
        <v>20</v>
      </c>
      <c r="NK9" s="13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2">
      <c r="A10" s="2"/>
      <c r="B10" s="125" t="str">
        <f>データ!P6</f>
        <v>直営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7"/>
      <c r="AU10" s="112">
        <f>データ!Q6</f>
        <v>6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125" t="str">
        <f>データ!R6</f>
        <v>-</v>
      </c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7"/>
      <c r="EG10" s="125" t="str">
        <f>データ!S6</f>
        <v>ド 訓</v>
      </c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7"/>
      <c r="FZ10" s="125" t="str">
        <f>データ!T6</f>
        <v>へ</v>
      </c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7"/>
      <c r="ID10" s="112" t="str">
        <f>データ!AB6</f>
        <v>-</v>
      </c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4"/>
      <c r="JW10" s="112" t="str">
        <f>データ!AC6</f>
        <v>-</v>
      </c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4"/>
      <c r="LP10" s="112">
        <f>データ!AD6</f>
        <v>32</v>
      </c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4"/>
      <c r="NI10" s="2"/>
      <c r="NJ10" s="128" t="s">
        <v>22</v>
      </c>
      <c r="NK10" s="129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2">
      <c r="A11" s="2"/>
      <c r="B11" s="130" t="s">
        <v>24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2"/>
      <c r="AU11" s="130" t="s">
        <v>25</v>
      </c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2"/>
      <c r="CN11" s="130" t="s">
        <v>26</v>
      </c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2"/>
      <c r="EG11" s="130" t="s">
        <v>27</v>
      </c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2"/>
      <c r="ID11" s="130" t="s">
        <v>28</v>
      </c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  <c r="IW11" s="131"/>
      <c r="IX11" s="131"/>
      <c r="IY11" s="131"/>
      <c r="IZ11" s="131"/>
      <c r="JA11" s="131"/>
      <c r="JB11" s="131"/>
      <c r="JC11" s="131"/>
      <c r="JD11" s="131"/>
      <c r="JE11" s="131"/>
      <c r="JF11" s="131"/>
      <c r="JG11" s="131"/>
      <c r="JH11" s="131"/>
      <c r="JI11" s="131"/>
      <c r="JJ11" s="131"/>
      <c r="JK11" s="131"/>
      <c r="JL11" s="131"/>
      <c r="JM11" s="131"/>
      <c r="JN11" s="131"/>
      <c r="JO11" s="131"/>
      <c r="JP11" s="131"/>
      <c r="JQ11" s="131"/>
      <c r="JR11" s="131"/>
      <c r="JS11" s="131"/>
      <c r="JT11" s="131"/>
      <c r="JU11" s="131"/>
      <c r="JV11" s="132"/>
      <c r="JW11" s="130" t="s">
        <v>29</v>
      </c>
      <c r="JX11" s="131"/>
      <c r="JY11" s="131"/>
      <c r="JZ11" s="131"/>
      <c r="KA11" s="131"/>
      <c r="KB11" s="131"/>
      <c r="KC11" s="131"/>
      <c r="KD11" s="131"/>
      <c r="KE11" s="131"/>
      <c r="KF11" s="131"/>
      <c r="KG11" s="131"/>
      <c r="KH11" s="131"/>
      <c r="KI11" s="131"/>
      <c r="KJ11" s="131"/>
      <c r="KK11" s="131"/>
      <c r="KL11" s="131"/>
      <c r="KM11" s="131"/>
      <c r="KN11" s="131"/>
      <c r="KO11" s="131"/>
      <c r="KP11" s="131"/>
      <c r="KQ11" s="131"/>
      <c r="KR11" s="131"/>
      <c r="KS11" s="131"/>
      <c r="KT11" s="131"/>
      <c r="KU11" s="131"/>
      <c r="KV11" s="131"/>
      <c r="KW11" s="131"/>
      <c r="KX11" s="131"/>
      <c r="KY11" s="131"/>
      <c r="KZ11" s="131"/>
      <c r="LA11" s="131"/>
      <c r="LB11" s="131"/>
      <c r="LC11" s="131"/>
      <c r="LD11" s="131"/>
      <c r="LE11" s="131"/>
      <c r="LF11" s="131"/>
      <c r="LG11" s="131"/>
      <c r="LH11" s="131"/>
      <c r="LI11" s="131"/>
      <c r="LJ11" s="131"/>
      <c r="LK11" s="131"/>
      <c r="LL11" s="131"/>
      <c r="LM11" s="131"/>
      <c r="LN11" s="131"/>
      <c r="LO11" s="132"/>
      <c r="LP11" s="130" t="s">
        <v>30</v>
      </c>
      <c r="LQ11" s="131"/>
      <c r="LR11" s="131"/>
      <c r="LS11" s="131"/>
      <c r="LT11" s="131"/>
      <c r="LU11" s="131"/>
      <c r="LV11" s="131"/>
      <c r="LW11" s="131"/>
      <c r="LX11" s="131"/>
      <c r="LY11" s="131"/>
      <c r="LZ11" s="131"/>
      <c r="MA11" s="131"/>
      <c r="MB11" s="131"/>
      <c r="MC11" s="131"/>
      <c r="MD11" s="131"/>
      <c r="ME11" s="131"/>
      <c r="MF11" s="131"/>
      <c r="MG11" s="131"/>
      <c r="MH11" s="131"/>
      <c r="MI11" s="131"/>
      <c r="MJ11" s="131"/>
      <c r="MK11" s="131"/>
      <c r="ML11" s="131"/>
      <c r="MM11" s="131"/>
      <c r="MN11" s="131"/>
      <c r="MO11" s="131"/>
      <c r="MP11" s="131"/>
      <c r="MQ11" s="131"/>
      <c r="MR11" s="131"/>
      <c r="MS11" s="131"/>
      <c r="MT11" s="131"/>
      <c r="MU11" s="131"/>
      <c r="MV11" s="131"/>
      <c r="MW11" s="131"/>
      <c r="MX11" s="131"/>
      <c r="MY11" s="131"/>
      <c r="MZ11" s="131"/>
      <c r="NA11" s="131"/>
      <c r="NB11" s="131"/>
      <c r="NC11" s="131"/>
      <c r="ND11" s="131"/>
      <c r="NE11" s="131"/>
      <c r="NF11" s="131"/>
      <c r="NG11" s="131"/>
      <c r="NH11" s="13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112">
        <f>データ!U6</f>
        <v>1919680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12">
        <f>データ!V6</f>
        <v>2205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4"/>
      <c r="CN12" s="125" t="str">
        <f>データ!W6</f>
        <v>第１種該当</v>
      </c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7"/>
      <c r="EG12" s="125" t="str">
        <f>データ!X6</f>
        <v>１０：１</v>
      </c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7"/>
      <c r="ID12" s="112">
        <f>データ!AE6</f>
        <v>32</v>
      </c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4"/>
      <c r="JW12" s="112" t="str">
        <f>データ!AF6</f>
        <v>-</v>
      </c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4"/>
      <c r="LP12" s="112">
        <f>データ!AG6</f>
        <v>32</v>
      </c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4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5" t="s">
        <v>31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2">
      <c r="A14" s="2"/>
      <c r="B14" s="115" t="s">
        <v>32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9"/>
      <c r="NJ14" s="110" t="s">
        <v>33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 x14ac:dyDescent="0.2">
      <c r="A16" s="21"/>
      <c r="B16" s="6"/>
      <c r="C16" s="7"/>
      <c r="D16" s="7"/>
      <c r="E16" s="7"/>
      <c r="F16" s="105" t="s">
        <v>34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7"/>
      <c r="NF16" s="7"/>
      <c r="NG16" s="7"/>
      <c r="NH16" s="8"/>
      <c r="NI16" s="2"/>
      <c r="NJ16" s="116" t="s">
        <v>162</v>
      </c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8"/>
    </row>
    <row r="17" spans="1:388" ht="13.5" customHeight="1" x14ac:dyDescent="0.2">
      <c r="A17" s="2"/>
      <c r="B17" s="22"/>
      <c r="C17" s="23"/>
      <c r="D17" s="23"/>
      <c r="E17" s="2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23"/>
      <c r="NF17" s="23"/>
      <c r="NG17" s="23"/>
      <c r="NH17" s="24"/>
      <c r="NI17" s="2"/>
      <c r="NJ17" s="119"/>
      <c r="NK17" s="120"/>
      <c r="NL17" s="120"/>
      <c r="NM17" s="120"/>
      <c r="NN17" s="120"/>
      <c r="NO17" s="120"/>
      <c r="NP17" s="120"/>
      <c r="NQ17" s="120"/>
      <c r="NR17" s="120"/>
      <c r="NS17" s="120"/>
      <c r="NT17" s="120"/>
      <c r="NU17" s="120"/>
      <c r="NV17" s="120"/>
      <c r="NW17" s="120"/>
      <c r="NX17" s="121"/>
    </row>
    <row r="18" spans="1:388" ht="13.5" customHeight="1" x14ac:dyDescent="0.2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9"/>
      <c r="NK18" s="120"/>
      <c r="NL18" s="120"/>
      <c r="NM18" s="120"/>
      <c r="NN18" s="120"/>
      <c r="NO18" s="120"/>
      <c r="NP18" s="120"/>
      <c r="NQ18" s="120"/>
      <c r="NR18" s="120"/>
      <c r="NS18" s="120"/>
      <c r="NT18" s="120"/>
      <c r="NU18" s="120"/>
      <c r="NV18" s="120"/>
      <c r="NW18" s="120"/>
      <c r="NX18" s="121"/>
    </row>
    <row r="19" spans="1:388" ht="13.5" customHeight="1" x14ac:dyDescent="0.2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9"/>
      <c r="NK19" s="120"/>
      <c r="NL19" s="120"/>
      <c r="NM19" s="120"/>
      <c r="NN19" s="120"/>
      <c r="NO19" s="120"/>
      <c r="NP19" s="120"/>
      <c r="NQ19" s="120"/>
      <c r="NR19" s="120"/>
      <c r="NS19" s="120"/>
      <c r="NT19" s="120"/>
      <c r="NU19" s="120"/>
      <c r="NV19" s="120"/>
      <c r="NW19" s="120"/>
      <c r="NX19" s="121"/>
    </row>
    <row r="20" spans="1:388" ht="13.5" customHeight="1" x14ac:dyDescent="0.2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9"/>
      <c r="NK20" s="120"/>
      <c r="NL20" s="120"/>
      <c r="NM20" s="120"/>
      <c r="NN20" s="120"/>
      <c r="NO20" s="120"/>
      <c r="NP20" s="120"/>
      <c r="NQ20" s="120"/>
      <c r="NR20" s="120"/>
      <c r="NS20" s="120"/>
      <c r="NT20" s="120"/>
      <c r="NU20" s="120"/>
      <c r="NV20" s="120"/>
      <c r="NW20" s="120"/>
      <c r="NX20" s="121"/>
    </row>
    <row r="21" spans="1:388" ht="13.5" customHeight="1" x14ac:dyDescent="0.2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9"/>
      <c r="NK21" s="120"/>
      <c r="NL21" s="120"/>
      <c r="NM21" s="120"/>
      <c r="NN21" s="120"/>
      <c r="NO21" s="120"/>
      <c r="NP21" s="120"/>
      <c r="NQ21" s="120"/>
      <c r="NR21" s="120"/>
      <c r="NS21" s="120"/>
      <c r="NT21" s="120"/>
      <c r="NU21" s="120"/>
      <c r="NV21" s="120"/>
      <c r="NW21" s="120"/>
      <c r="NX21" s="121"/>
    </row>
    <row r="22" spans="1:388" ht="13.5" customHeight="1" x14ac:dyDescent="0.2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9"/>
      <c r="NK22" s="120"/>
      <c r="NL22" s="120"/>
      <c r="NM22" s="120"/>
      <c r="NN22" s="120"/>
      <c r="NO22" s="120"/>
      <c r="NP22" s="120"/>
      <c r="NQ22" s="120"/>
      <c r="NR22" s="120"/>
      <c r="NS22" s="120"/>
      <c r="NT22" s="120"/>
      <c r="NU22" s="120"/>
      <c r="NV22" s="120"/>
      <c r="NW22" s="120"/>
      <c r="NX22" s="121"/>
    </row>
    <row r="23" spans="1:388" ht="13.5" customHeight="1" x14ac:dyDescent="0.2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</row>
    <row r="24" spans="1:388" ht="13.5" customHeight="1" x14ac:dyDescent="0.2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</row>
    <row r="25" spans="1:388" ht="13.5" customHeight="1" x14ac:dyDescent="0.2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2"/>
      <c r="NK25" s="123"/>
      <c r="NL25" s="123"/>
      <c r="NM25" s="123"/>
      <c r="NN25" s="123"/>
      <c r="NO25" s="123"/>
      <c r="NP25" s="123"/>
      <c r="NQ25" s="123"/>
      <c r="NR25" s="123"/>
      <c r="NS25" s="123"/>
      <c r="NT25" s="123"/>
      <c r="NU25" s="123"/>
      <c r="NV25" s="123"/>
      <c r="NW25" s="123"/>
      <c r="NX25" s="124"/>
    </row>
    <row r="26" spans="1:388" ht="13.5" customHeight="1" x14ac:dyDescent="0.2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0" t="s">
        <v>35</v>
      </c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</row>
    <row r="27" spans="1:388" ht="13.5" customHeight="1" x14ac:dyDescent="0.2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</row>
    <row r="28" spans="1:388" ht="13.5" customHeight="1" x14ac:dyDescent="0.2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2" t="s">
        <v>36</v>
      </c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4"/>
    </row>
    <row r="29" spans="1:388" ht="13.5" customHeight="1" x14ac:dyDescent="0.2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</row>
    <row r="30" spans="1:388" ht="13.5" customHeight="1" x14ac:dyDescent="0.2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84" t="s">
        <v>165</v>
      </c>
      <c r="NK30" s="85"/>
      <c r="NL30" s="85"/>
      <c r="NM30" s="85"/>
      <c r="NN30" s="85"/>
      <c r="NO30" s="85"/>
      <c r="NP30" s="85"/>
      <c r="NQ30" s="85"/>
      <c r="NR30" s="85"/>
      <c r="NS30" s="85"/>
      <c r="NT30" s="85"/>
      <c r="NU30" s="85"/>
      <c r="NV30" s="85"/>
      <c r="NW30" s="85"/>
      <c r="NX30" s="86"/>
    </row>
    <row r="31" spans="1:388" ht="13.5" customHeight="1" x14ac:dyDescent="0.2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84"/>
      <c r="NK31" s="85"/>
      <c r="NL31" s="85"/>
      <c r="NM31" s="85"/>
      <c r="NN31" s="85"/>
      <c r="NO31" s="85"/>
      <c r="NP31" s="85"/>
      <c r="NQ31" s="85"/>
      <c r="NR31" s="85"/>
      <c r="NS31" s="85"/>
      <c r="NT31" s="85"/>
      <c r="NU31" s="85"/>
      <c r="NV31" s="85"/>
      <c r="NW31" s="85"/>
      <c r="NX31" s="86"/>
    </row>
    <row r="32" spans="1:388" ht="13.5" customHeight="1" x14ac:dyDescent="0.2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84"/>
      <c r="NK32" s="85"/>
      <c r="NL32" s="85"/>
      <c r="NM32" s="85"/>
      <c r="NN32" s="85"/>
      <c r="NO32" s="85"/>
      <c r="NP32" s="85"/>
      <c r="NQ32" s="85"/>
      <c r="NR32" s="85"/>
      <c r="NS32" s="85"/>
      <c r="NT32" s="85"/>
      <c r="NU32" s="85"/>
      <c r="NV32" s="85"/>
      <c r="NW32" s="85"/>
      <c r="NX32" s="86"/>
    </row>
    <row r="33" spans="1:388" ht="13.5" customHeight="1" x14ac:dyDescent="0.2">
      <c r="A33" s="2"/>
      <c r="B33" s="25"/>
      <c r="D33" s="5"/>
      <c r="E33" s="5"/>
      <c r="F33" s="5"/>
      <c r="G33" s="98" t="s">
        <v>37</v>
      </c>
      <c r="H33" s="98"/>
      <c r="I33" s="98"/>
      <c r="J33" s="98"/>
      <c r="K33" s="98"/>
      <c r="L33" s="98"/>
      <c r="M33" s="98"/>
      <c r="N33" s="98"/>
      <c r="O33" s="98"/>
      <c r="P33" s="99">
        <f>データ!AH7</f>
        <v>102.2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99">
        <f>データ!AI7</f>
        <v>110.9</v>
      </c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1"/>
      <c r="AT33" s="99">
        <f>データ!AJ7</f>
        <v>101.9</v>
      </c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  <c r="BI33" s="99">
        <f>データ!AK7</f>
        <v>125.2</v>
      </c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1"/>
      <c r="BX33" s="99">
        <f>データ!AL7</f>
        <v>111.4</v>
      </c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1"/>
      <c r="CO33" s="5"/>
      <c r="CP33" s="5"/>
      <c r="CQ33" s="5"/>
      <c r="CR33" s="5"/>
      <c r="CS33" s="5"/>
      <c r="CT33" s="5"/>
      <c r="CU33" s="98" t="s">
        <v>37</v>
      </c>
      <c r="CV33" s="98"/>
      <c r="CW33" s="98"/>
      <c r="CX33" s="98"/>
      <c r="CY33" s="98"/>
      <c r="CZ33" s="98"/>
      <c r="DA33" s="98"/>
      <c r="DB33" s="98"/>
      <c r="DC33" s="98"/>
      <c r="DD33" s="99">
        <f>データ!AS7</f>
        <v>45.3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1"/>
      <c r="DS33" s="99">
        <f>データ!AT7</f>
        <v>48.7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1"/>
      <c r="EH33" s="99">
        <f>データ!AU7</f>
        <v>40</v>
      </c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1"/>
      <c r="EW33" s="99">
        <f>データ!AV7</f>
        <v>39</v>
      </c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データ!AW7</f>
        <v>32.9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1"/>
      <c r="GA33" s="5"/>
      <c r="GB33" s="5"/>
      <c r="GC33" s="5"/>
      <c r="GD33" s="5"/>
      <c r="GE33" s="5"/>
      <c r="GF33" s="5"/>
      <c r="GG33" s="5"/>
      <c r="GH33" s="5"/>
      <c r="GI33" s="98" t="s">
        <v>37</v>
      </c>
      <c r="GJ33" s="98"/>
      <c r="GK33" s="98"/>
      <c r="GL33" s="98"/>
      <c r="GM33" s="98"/>
      <c r="GN33" s="98"/>
      <c r="GO33" s="98"/>
      <c r="GP33" s="98"/>
      <c r="GQ33" s="98"/>
      <c r="GR33" s="99">
        <f>データ!BD7</f>
        <v>140.80000000000001</v>
      </c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1"/>
      <c r="HG33" s="99">
        <f>データ!BE7</f>
        <v>147.4</v>
      </c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1"/>
      <c r="HV33" s="99">
        <f>データ!BF7</f>
        <v>126.1</v>
      </c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1"/>
      <c r="IK33" s="99">
        <f>データ!BG7</f>
        <v>136.69999999999999</v>
      </c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1"/>
      <c r="IZ33" s="99">
        <f>データ!BH7</f>
        <v>152.1</v>
      </c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1"/>
      <c r="JO33" s="5"/>
      <c r="JP33" s="5"/>
      <c r="JQ33" s="5"/>
      <c r="JR33" s="5"/>
      <c r="JS33" s="5"/>
      <c r="JT33" s="5"/>
      <c r="JU33" s="5"/>
      <c r="JV33" s="5"/>
      <c r="JW33" s="98" t="s">
        <v>37</v>
      </c>
      <c r="JX33" s="98"/>
      <c r="JY33" s="98"/>
      <c r="JZ33" s="98"/>
      <c r="KA33" s="98"/>
      <c r="KB33" s="98"/>
      <c r="KC33" s="98"/>
      <c r="KD33" s="98"/>
      <c r="KE33" s="98"/>
      <c r="KF33" s="99">
        <f>データ!BO7</f>
        <v>36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1"/>
      <c r="KU33" s="99">
        <f>データ!BP7</f>
        <v>54</v>
      </c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1"/>
      <c r="LJ33" s="99">
        <f>データ!BQ7</f>
        <v>41.5</v>
      </c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1"/>
      <c r="LY33" s="99">
        <f>データ!BR7</f>
        <v>42.6</v>
      </c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データ!BS7</f>
        <v>40.1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1"/>
      <c r="ND33" s="5"/>
      <c r="NE33" s="5"/>
      <c r="NF33" s="5"/>
      <c r="NG33" s="5"/>
      <c r="NH33" s="27"/>
      <c r="NI33" s="2"/>
      <c r="NJ33" s="84"/>
      <c r="NK33" s="85"/>
      <c r="NL33" s="85"/>
      <c r="NM33" s="85"/>
      <c r="NN33" s="85"/>
      <c r="NO33" s="85"/>
      <c r="NP33" s="85"/>
      <c r="NQ33" s="85"/>
      <c r="NR33" s="85"/>
      <c r="NS33" s="85"/>
      <c r="NT33" s="85"/>
      <c r="NU33" s="85"/>
      <c r="NV33" s="85"/>
      <c r="NW33" s="85"/>
      <c r="NX33" s="86"/>
    </row>
    <row r="34" spans="1:388" ht="13.5" customHeight="1" x14ac:dyDescent="0.2">
      <c r="A34" s="2"/>
      <c r="B34" s="25"/>
      <c r="D34" s="5"/>
      <c r="E34" s="5"/>
      <c r="F34" s="5"/>
      <c r="G34" s="98" t="s">
        <v>38</v>
      </c>
      <c r="H34" s="98"/>
      <c r="I34" s="98"/>
      <c r="J34" s="98"/>
      <c r="K34" s="98"/>
      <c r="L34" s="98"/>
      <c r="M34" s="98"/>
      <c r="N34" s="98"/>
      <c r="O34" s="98"/>
      <c r="P34" s="99">
        <f>データ!AM7</f>
        <v>98.3</v>
      </c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99">
        <f>データ!AN7</f>
        <v>96.5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99">
        <f>データ!AO7</f>
        <v>97.7</v>
      </c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I34" s="99">
        <f>データ!AP7</f>
        <v>96.2</v>
      </c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1"/>
      <c r="BX34" s="99">
        <f>データ!AQ7</f>
        <v>94.8</v>
      </c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1"/>
      <c r="CO34" s="5"/>
      <c r="CP34" s="5"/>
      <c r="CQ34" s="5"/>
      <c r="CR34" s="5"/>
      <c r="CS34" s="5"/>
      <c r="CT34" s="5"/>
      <c r="CU34" s="98" t="s">
        <v>38</v>
      </c>
      <c r="CV34" s="98"/>
      <c r="CW34" s="98"/>
      <c r="CX34" s="98"/>
      <c r="CY34" s="98"/>
      <c r="CZ34" s="98"/>
      <c r="DA34" s="98"/>
      <c r="DB34" s="98"/>
      <c r="DC34" s="98"/>
      <c r="DD34" s="99">
        <f>データ!AX7</f>
        <v>73.2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1"/>
      <c r="DS34" s="99">
        <f>データ!AY7</f>
        <v>70.5</v>
      </c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1"/>
      <c r="EH34" s="99">
        <f>データ!AZ7</f>
        <v>72.2</v>
      </c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1"/>
      <c r="EW34" s="99">
        <f>データ!BA7</f>
        <v>69.5</v>
      </c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1"/>
      <c r="FL34" s="99">
        <f>データ!BB7</f>
        <v>67.7</v>
      </c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1"/>
      <c r="GA34" s="5"/>
      <c r="GB34" s="5"/>
      <c r="GC34" s="5"/>
      <c r="GD34" s="5"/>
      <c r="GE34" s="5"/>
      <c r="GF34" s="5"/>
      <c r="GG34" s="5"/>
      <c r="GH34" s="5"/>
      <c r="GI34" s="98" t="s">
        <v>38</v>
      </c>
      <c r="GJ34" s="98"/>
      <c r="GK34" s="98"/>
      <c r="GL34" s="98"/>
      <c r="GM34" s="98"/>
      <c r="GN34" s="98"/>
      <c r="GO34" s="98"/>
      <c r="GP34" s="98"/>
      <c r="GQ34" s="98"/>
      <c r="GR34" s="99">
        <f>データ!BI7</f>
        <v>132.69999999999999</v>
      </c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1"/>
      <c r="HG34" s="99">
        <f>データ!BJ7</f>
        <v>154.80000000000001</v>
      </c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1"/>
      <c r="HV34" s="99">
        <f>データ!BK7</f>
        <v>139.9</v>
      </c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1"/>
      <c r="IK34" s="99">
        <f>データ!BL7</f>
        <v>156.6</v>
      </c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1"/>
      <c r="IZ34" s="99">
        <f>データ!BM7</f>
        <v>106</v>
      </c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1"/>
      <c r="JO34" s="5"/>
      <c r="JP34" s="5"/>
      <c r="JQ34" s="5"/>
      <c r="JR34" s="5"/>
      <c r="JS34" s="5"/>
      <c r="JT34" s="5"/>
      <c r="JU34" s="5"/>
      <c r="JV34" s="5"/>
      <c r="JW34" s="98" t="s">
        <v>38</v>
      </c>
      <c r="JX34" s="98"/>
      <c r="JY34" s="98"/>
      <c r="JZ34" s="98"/>
      <c r="KA34" s="98"/>
      <c r="KB34" s="98"/>
      <c r="KC34" s="98"/>
      <c r="KD34" s="98"/>
      <c r="KE34" s="98"/>
      <c r="KF34" s="99">
        <f>データ!BT7</f>
        <v>65.599999999999994</v>
      </c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1"/>
      <c r="KU34" s="99">
        <f>データ!BU7</f>
        <v>63.9</v>
      </c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1"/>
      <c r="LJ34" s="99">
        <f>データ!BV7</f>
        <v>64.900000000000006</v>
      </c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1"/>
      <c r="LY34" s="99">
        <f>データ!BW7</f>
        <v>63.4</v>
      </c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1"/>
      <c r="MN34" s="99">
        <f>データ!BX7</f>
        <v>62.3</v>
      </c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1"/>
      <c r="ND34" s="5"/>
      <c r="NE34" s="5"/>
      <c r="NF34" s="5"/>
      <c r="NG34" s="5"/>
      <c r="NH34" s="27"/>
      <c r="NI34" s="2"/>
      <c r="NJ34" s="84"/>
      <c r="NK34" s="85"/>
      <c r="NL34" s="85"/>
      <c r="NM34" s="85"/>
      <c r="NN34" s="85"/>
      <c r="NO34" s="85"/>
      <c r="NP34" s="85"/>
      <c r="NQ34" s="85"/>
      <c r="NR34" s="85"/>
      <c r="NS34" s="85"/>
      <c r="NT34" s="85"/>
      <c r="NU34" s="85"/>
      <c r="NV34" s="85"/>
      <c r="NW34" s="85"/>
      <c r="NX34" s="86"/>
    </row>
    <row r="35" spans="1:388" ht="13.5" customHeight="1" x14ac:dyDescent="0.2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84"/>
      <c r="NK35" s="85"/>
      <c r="NL35" s="85"/>
      <c r="NM35" s="85"/>
      <c r="NN35" s="85"/>
      <c r="NO35" s="85"/>
      <c r="NP35" s="85"/>
      <c r="NQ35" s="85"/>
      <c r="NR35" s="85"/>
      <c r="NS35" s="85"/>
      <c r="NT35" s="85"/>
      <c r="NU35" s="85"/>
      <c r="NV35" s="85"/>
      <c r="NW35" s="85"/>
      <c r="NX35" s="86"/>
    </row>
    <row r="36" spans="1:388" ht="13.5" customHeight="1" x14ac:dyDescent="0.2">
      <c r="A36" s="2"/>
      <c r="B36" s="25"/>
      <c r="C36" s="26"/>
      <c r="D36" s="5"/>
      <c r="E36" s="90" t="s">
        <v>39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5"/>
      <c r="CQ36" s="5"/>
      <c r="CR36" s="5"/>
      <c r="CS36" s="90" t="s">
        <v>40</v>
      </c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26"/>
      <c r="GE36" s="26"/>
      <c r="GF36" s="26"/>
      <c r="GG36" s="90" t="s">
        <v>41</v>
      </c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5"/>
      <c r="JS36" s="5"/>
      <c r="JT36" s="5"/>
      <c r="JU36" s="90" t="s">
        <v>42</v>
      </c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26"/>
      <c r="NF36" s="26"/>
      <c r="NG36" s="26"/>
      <c r="NH36" s="27"/>
      <c r="NI36" s="2"/>
      <c r="NJ36" s="84"/>
      <c r="NK36" s="85"/>
      <c r="NL36" s="85"/>
      <c r="NM36" s="85"/>
      <c r="NN36" s="85"/>
      <c r="NO36" s="85"/>
      <c r="NP36" s="85"/>
      <c r="NQ36" s="85"/>
      <c r="NR36" s="85"/>
      <c r="NS36" s="85"/>
      <c r="NT36" s="85"/>
      <c r="NU36" s="85"/>
      <c r="NV36" s="85"/>
      <c r="NW36" s="85"/>
      <c r="NX36" s="86"/>
    </row>
    <row r="37" spans="1:388" ht="13.5" customHeight="1" x14ac:dyDescent="0.2">
      <c r="A37" s="2"/>
      <c r="B37" s="25"/>
      <c r="C37" s="26"/>
      <c r="D37" s="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5"/>
      <c r="CQ37" s="5"/>
      <c r="CR37" s="5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26"/>
      <c r="GE37" s="26"/>
      <c r="GF37" s="26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5"/>
      <c r="JS37" s="5"/>
      <c r="JT37" s="5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26"/>
      <c r="NF37" s="26"/>
      <c r="NG37" s="26"/>
      <c r="NH37" s="27"/>
      <c r="NI37" s="2"/>
      <c r="NJ37" s="84"/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6"/>
    </row>
    <row r="38" spans="1:388" ht="13.5" customHeight="1" x14ac:dyDescent="0.2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</row>
    <row r="39" spans="1:388" ht="13.5" customHeight="1" x14ac:dyDescent="0.2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84"/>
      <c r="NK39" s="85"/>
      <c r="NL39" s="85"/>
      <c r="NM39" s="85"/>
      <c r="NN39" s="85"/>
      <c r="NO39" s="85"/>
      <c r="NP39" s="85"/>
      <c r="NQ39" s="85"/>
      <c r="NR39" s="85"/>
      <c r="NS39" s="85"/>
      <c r="NT39" s="85"/>
      <c r="NU39" s="85"/>
      <c r="NV39" s="85"/>
      <c r="NW39" s="85"/>
      <c r="NX39" s="86"/>
    </row>
    <row r="40" spans="1:388" ht="13.5" customHeight="1" x14ac:dyDescent="0.2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84"/>
      <c r="NK40" s="85"/>
      <c r="NL40" s="85"/>
      <c r="NM40" s="85"/>
      <c r="NN40" s="85"/>
      <c r="NO40" s="85"/>
      <c r="NP40" s="85"/>
      <c r="NQ40" s="85"/>
      <c r="NR40" s="85"/>
      <c r="NS40" s="85"/>
      <c r="NT40" s="85"/>
      <c r="NU40" s="85"/>
      <c r="NV40" s="85"/>
      <c r="NW40" s="85"/>
      <c r="NX40" s="86"/>
    </row>
    <row r="41" spans="1:388" ht="13.5" customHeight="1" x14ac:dyDescent="0.2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84"/>
      <c r="NK41" s="85"/>
      <c r="NL41" s="85"/>
      <c r="NM41" s="85"/>
      <c r="NN41" s="85"/>
      <c r="NO41" s="85"/>
      <c r="NP41" s="85"/>
      <c r="NQ41" s="85"/>
      <c r="NR41" s="85"/>
      <c r="NS41" s="85"/>
      <c r="NT41" s="85"/>
      <c r="NU41" s="85"/>
      <c r="NV41" s="85"/>
      <c r="NW41" s="85"/>
      <c r="NX41" s="86"/>
    </row>
    <row r="42" spans="1:388" ht="13.5" customHeight="1" x14ac:dyDescent="0.2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84"/>
      <c r="NK42" s="85"/>
      <c r="NL42" s="85"/>
      <c r="NM42" s="85"/>
      <c r="NN42" s="85"/>
      <c r="NO42" s="85"/>
      <c r="NP42" s="85"/>
      <c r="NQ42" s="85"/>
      <c r="NR42" s="85"/>
      <c r="NS42" s="85"/>
      <c r="NT42" s="85"/>
      <c r="NU42" s="85"/>
      <c r="NV42" s="85"/>
      <c r="NW42" s="85"/>
      <c r="NX42" s="86"/>
    </row>
    <row r="43" spans="1:388" ht="13.5" customHeight="1" x14ac:dyDescent="0.2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84"/>
      <c r="NK43" s="85"/>
      <c r="NL43" s="85"/>
      <c r="NM43" s="85"/>
      <c r="NN43" s="85"/>
      <c r="NO43" s="85"/>
      <c r="NP43" s="85"/>
      <c r="NQ43" s="85"/>
      <c r="NR43" s="85"/>
      <c r="NS43" s="85"/>
      <c r="NT43" s="85"/>
      <c r="NU43" s="85"/>
      <c r="NV43" s="85"/>
      <c r="NW43" s="85"/>
      <c r="NX43" s="86"/>
    </row>
    <row r="44" spans="1:388" ht="13.5" customHeight="1" x14ac:dyDescent="0.2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84"/>
      <c r="NK44" s="85"/>
      <c r="NL44" s="85"/>
      <c r="NM44" s="85"/>
      <c r="NN44" s="85"/>
      <c r="NO44" s="85"/>
      <c r="NP44" s="85"/>
      <c r="NQ44" s="85"/>
      <c r="NR44" s="85"/>
      <c r="NS44" s="85"/>
      <c r="NT44" s="85"/>
      <c r="NU44" s="85"/>
      <c r="NV44" s="85"/>
      <c r="NW44" s="85"/>
      <c r="NX44" s="86"/>
    </row>
    <row r="45" spans="1:388" ht="13.5" customHeight="1" x14ac:dyDescent="0.2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84"/>
      <c r="NK45" s="85"/>
      <c r="NL45" s="85"/>
      <c r="NM45" s="85"/>
      <c r="NN45" s="85"/>
      <c r="NO45" s="85"/>
      <c r="NP45" s="85"/>
      <c r="NQ45" s="85"/>
      <c r="NR45" s="85"/>
      <c r="NS45" s="85"/>
      <c r="NT45" s="85"/>
      <c r="NU45" s="85"/>
      <c r="NV45" s="85"/>
      <c r="NW45" s="85"/>
      <c r="NX45" s="86"/>
    </row>
    <row r="46" spans="1:388" ht="13.5" customHeight="1" x14ac:dyDescent="0.2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87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9"/>
    </row>
    <row r="47" spans="1:388" ht="13.5" customHeight="1" x14ac:dyDescent="0.2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2" t="s">
        <v>43</v>
      </c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4"/>
    </row>
    <row r="48" spans="1:388" ht="13.5" customHeight="1" x14ac:dyDescent="0.2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</row>
    <row r="49" spans="1:388" ht="13.5" customHeight="1" x14ac:dyDescent="0.2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84" t="s">
        <v>163</v>
      </c>
      <c r="NK49" s="85"/>
      <c r="NL49" s="85"/>
      <c r="NM49" s="85"/>
      <c r="NN49" s="85"/>
      <c r="NO49" s="85"/>
      <c r="NP49" s="85"/>
      <c r="NQ49" s="85"/>
      <c r="NR49" s="85"/>
      <c r="NS49" s="85"/>
      <c r="NT49" s="85"/>
      <c r="NU49" s="85"/>
      <c r="NV49" s="85"/>
      <c r="NW49" s="85"/>
      <c r="NX49" s="86"/>
    </row>
    <row r="50" spans="1:388" ht="13.5" customHeight="1" x14ac:dyDescent="0.2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84"/>
      <c r="NK50" s="85"/>
      <c r="NL50" s="85"/>
      <c r="NM50" s="85"/>
      <c r="NN50" s="85"/>
      <c r="NO50" s="85"/>
      <c r="NP50" s="85"/>
      <c r="NQ50" s="85"/>
      <c r="NR50" s="85"/>
      <c r="NS50" s="85"/>
      <c r="NT50" s="85"/>
      <c r="NU50" s="85"/>
      <c r="NV50" s="85"/>
      <c r="NW50" s="85"/>
      <c r="NX50" s="86"/>
    </row>
    <row r="51" spans="1:388" ht="13.5" customHeight="1" x14ac:dyDescent="0.2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84"/>
      <c r="NK51" s="85"/>
      <c r="NL51" s="85"/>
      <c r="NM51" s="85"/>
      <c r="NN51" s="85"/>
      <c r="NO51" s="85"/>
      <c r="NP51" s="85"/>
      <c r="NQ51" s="85"/>
      <c r="NR51" s="85"/>
      <c r="NS51" s="85"/>
      <c r="NT51" s="85"/>
      <c r="NU51" s="85"/>
      <c r="NV51" s="85"/>
      <c r="NW51" s="85"/>
      <c r="NX51" s="86"/>
    </row>
    <row r="52" spans="1:388" ht="13.5" customHeight="1" x14ac:dyDescent="0.2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84"/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86"/>
    </row>
    <row r="53" spans="1:388" ht="13.5" customHeight="1" x14ac:dyDescent="0.2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</row>
    <row r="54" spans="1:388" ht="13.5" customHeight="1" x14ac:dyDescent="0.2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84"/>
      <c r="NK54" s="85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85"/>
      <c r="NW54" s="85"/>
      <c r="NX54" s="86"/>
    </row>
    <row r="55" spans="1:388" ht="13.5" customHeight="1" x14ac:dyDescent="0.2">
      <c r="A55" s="2"/>
      <c r="B55" s="25"/>
      <c r="C55" s="5"/>
      <c r="D55" s="5"/>
      <c r="E55" s="5"/>
      <c r="F55" s="5"/>
      <c r="G55" s="98" t="s">
        <v>37</v>
      </c>
      <c r="H55" s="98"/>
      <c r="I55" s="98"/>
      <c r="J55" s="98"/>
      <c r="K55" s="98"/>
      <c r="L55" s="98"/>
      <c r="M55" s="98"/>
      <c r="N55" s="98"/>
      <c r="O55" s="98"/>
      <c r="P55" s="102">
        <f>データ!BZ7</f>
        <v>27584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4"/>
      <c r="AE55" s="102">
        <f>データ!CA7</f>
        <v>26125</v>
      </c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4"/>
      <c r="AT55" s="102">
        <f>データ!CB7</f>
        <v>25763</v>
      </c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4"/>
      <c r="BI55" s="102">
        <f>データ!CC7</f>
        <v>22883</v>
      </c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4"/>
      <c r="BX55" s="102">
        <f>データ!CD7</f>
        <v>24461</v>
      </c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4"/>
      <c r="CO55" s="5"/>
      <c r="CP55" s="5"/>
      <c r="CQ55" s="5"/>
      <c r="CR55" s="5"/>
      <c r="CS55" s="5"/>
      <c r="CT55" s="5"/>
      <c r="CU55" s="98" t="s">
        <v>37</v>
      </c>
      <c r="CV55" s="98"/>
      <c r="CW55" s="98"/>
      <c r="CX55" s="98"/>
      <c r="CY55" s="98"/>
      <c r="CZ55" s="98"/>
      <c r="DA55" s="98"/>
      <c r="DB55" s="98"/>
      <c r="DC55" s="98"/>
      <c r="DD55" s="102">
        <f>データ!CK7</f>
        <v>7105</v>
      </c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4"/>
      <c r="DS55" s="102">
        <f>データ!CL7</f>
        <v>7061</v>
      </c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4"/>
      <c r="EH55" s="102">
        <f>データ!CM7</f>
        <v>7180</v>
      </c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4"/>
      <c r="EW55" s="102">
        <f>データ!CN7</f>
        <v>6730</v>
      </c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>
        <f>データ!CO7</f>
        <v>6647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4"/>
      <c r="GA55" s="5"/>
      <c r="GB55" s="5"/>
      <c r="GC55" s="5"/>
      <c r="GD55" s="5"/>
      <c r="GE55" s="5"/>
      <c r="GF55" s="5"/>
      <c r="GG55" s="5"/>
      <c r="GH55" s="5"/>
      <c r="GI55" s="98" t="s">
        <v>37</v>
      </c>
      <c r="GJ55" s="98"/>
      <c r="GK55" s="98"/>
      <c r="GL55" s="98"/>
      <c r="GM55" s="98"/>
      <c r="GN55" s="98"/>
      <c r="GO55" s="98"/>
      <c r="GP55" s="98"/>
      <c r="GQ55" s="98"/>
      <c r="GR55" s="99">
        <f>データ!CV7</f>
        <v>141.4</v>
      </c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1"/>
      <c r="HG55" s="99">
        <f>データ!CW7</f>
        <v>124.6</v>
      </c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1"/>
      <c r="HV55" s="99">
        <f>データ!CX7</f>
        <v>152.5</v>
      </c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1"/>
      <c r="IK55" s="99">
        <f>データ!CY7</f>
        <v>166.8</v>
      </c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1"/>
      <c r="IZ55" s="99">
        <f>データ!CZ7</f>
        <v>186.7</v>
      </c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1"/>
      <c r="JO55" s="5"/>
      <c r="JP55" s="5"/>
      <c r="JQ55" s="5"/>
      <c r="JR55" s="5"/>
      <c r="JS55" s="5"/>
      <c r="JT55" s="5"/>
      <c r="JU55" s="5"/>
      <c r="JV55" s="5"/>
      <c r="JW55" s="98" t="s">
        <v>37</v>
      </c>
      <c r="JX55" s="98"/>
      <c r="JY55" s="98"/>
      <c r="JZ55" s="98"/>
      <c r="KA55" s="98"/>
      <c r="KB55" s="98"/>
      <c r="KC55" s="98"/>
      <c r="KD55" s="98"/>
      <c r="KE55" s="98"/>
      <c r="KF55" s="99">
        <f>データ!DG7</f>
        <v>11.7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1"/>
      <c r="KU55" s="99">
        <f>データ!DH7</f>
        <v>13.2</v>
      </c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1"/>
      <c r="LJ55" s="99">
        <f>データ!DI7</f>
        <v>14.6</v>
      </c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1"/>
      <c r="LY55" s="99">
        <f>データ!DJ7</f>
        <v>13.7</v>
      </c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データ!DK7</f>
        <v>14.5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1"/>
      <c r="NC55" s="5"/>
      <c r="ND55" s="5"/>
      <c r="NE55" s="5"/>
      <c r="NF55" s="5"/>
      <c r="NG55" s="5"/>
      <c r="NH55" s="27"/>
      <c r="NI55" s="2"/>
      <c r="NJ55" s="84"/>
      <c r="NK55" s="85"/>
      <c r="NL55" s="85"/>
      <c r="NM55" s="85"/>
      <c r="NN55" s="85"/>
      <c r="NO55" s="85"/>
      <c r="NP55" s="85"/>
      <c r="NQ55" s="85"/>
      <c r="NR55" s="85"/>
      <c r="NS55" s="85"/>
      <c r="NT55" s="85"/>
      <c r="NU55" s="85"/>
      <c r="NV55" s="85"/>
      <c r="NW55" s="85"/>
      <c r="NX55" s="86"/>
    </row>
    <row r="56" spans="1:388" ht="13.5" customHeight="1" x14ac:dyDescent="0.2">
      <c r="A56" s="2"/>
      <c r="B56" s="25"/>
      <c r="C56" s="5"/>
      <c r="D56" s="5"/>
      <c r="E56" s="5"/>
      <c r="F56" s="5"/>
      <c r="G56" s="98" t="s">
        <v>38</v>
      </c>
      <c r="H56" s="98"/>
      <c r="I56" s="98"/>
      <c r="J56" s="98"/>
      <c r="K56" s="98"/>
      <c r="L56" s="98"/>
      <c r="M56" s="98"/>
      <c r="N56" s="98"/>
      <c r="O56" s="98"/>
      <c r="P56" s="102">
        <f>データ!CE7</f>
        <v>24294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2">
        <f>データ!CF7</f>
        <v>24767</v>
      </c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2">
        <f>データ!CG7</f>
        <v>25920</v>
      </c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>
        <f>データ!CH7</f>
        <v>24479</v>
      </c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4"/>
      <c r="BX56" s="102">
        <f>データ!CI7</f>
        <v>25136</v>
      </c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4"/>
      <c r="CO56" s="5"/>
      <c r="CP56" s="5"/>
      <c r="CQ56" s="5"/>
      <c r="CR56" s="5"/>
      <c r="CS56" s="5"/>
      <c r="CT56" s="5"/>
      <c r="CU56" s="98" t="s">
        <v>38</v>
      </c>
      <c r="CV56" s="98"/>
      <c r="CW56" s="98"/>
      <c r="CX56" s="98"/>
      <c r="CY56" s="98"/>
      <c r="CZ56" s="98"/>
      <c r="DA56" s="98"/>
      <c r="DB56" s="98"/>
      <c r="DC56" s="98"/>
      <c r="DD56" s="102">
        <f>データ!CP7</f>
        <v>8208</v>
      </c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4"/>
      <c r="DS56" s="102">
        <f>データ!CQ7</f>
        <v>7997</v>
      </c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  <c r="EH56" s="102">
        <f>データ!CR7</f>
        <v>8159</v>
      </c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4"/>
      <c r="EW56" s="102">
        <f>データ!CS7</f>
        <v>8000</v>
      </c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4"/>
      <c r="FL56" s="102">
        <f>データ!CT7</f>
        <v>8023</v>
      </c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4"/>
      <c r="GA56" s="5"/>
      <c r="GB56" s="5"/>
      <c r="GC56" s="5"/>
      <c r="GD56" s="5"/>
      <c r="GE56" s="5"/>
      <c r="GF56" s="5"/>
      <c r="GG56" s="5"/>
      <c r="GH56" s="5"/>
      <c r="GI56" s="98" t="s">
        <v>38</v>
      </c>
      <c r="GJ56" s="98"/>
      <c r="GK56" s="98"/>
      <c r="GL56" s="98"/>
      <c r="GM56" s="98"/>
      <c r="GN56" s="98"/>
      <c r="GO56" s="98"/>
      <c r="GP56" s="98"/>
      <c r="GQ56" s="98"/>
      <c r="GR56" s="99">
        <f>データ!DA7</f>
        <v>75.599999999999994</v>
      </c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1"/>
      <c r="HG56" s="99">
        <f>データ!DB7</f>
        <v>73.400000000000006</v>
      </c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1"/>
      <c r="HV56" s="99">
        <f>データ!DC7</f>
        <v>75.2</v>
      </c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1"/>
      <c r="IK56" s="99">
        <f>データ!DD7</f>
        <v>79.5</v>
      </c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1"/>
      <c r="IZ56" s="99">
        <f>データ!DE7</f>
        <v>81.099999999999994</v>
      </c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1"/>
      <c r="JO56" s="5"/>
      <c r="JP56" s="5"/>
      <c r="JQ56" s="5"/>
      <c r="JR56" s="5"/>
      <c r="JS56" s="5"/>
      <c r="JT56" s="5"/>
      <c r="JU56" s="5"/>
      <c r="JV56" s="5"/>
      <c r="JW56" s="98" t="s">
        <v>38</v>
      </c>
      <c r="JX56" s="98"/>
      <c r="JY56" s="98"/>
      <c r="JZ56" s="98"/>
      <c r="KA56" s="98"/>
      <c r="KB56" s="98"/>
      <c r="KC56" s="98"/>
      <c r="KD56" s="98"/>
      <c r="KE56" s="98"/>
      <c r="KF56" s="99">
        <f>データ!DL7</f>
        <v>20.100000000000001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1"/>
      <c r="KU56" s="99">
        <f>データ!DM7</f>
        <v>19.100000000000001</v>
      </c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1"/>
      <c r="LJ56" s="99">
        <f>データ!DN7</f>
        <v>19.3</v>
      </c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1"/>
      <c r="LY56" s="99">
        <f>データ!DO7</f>
        <v>17.600000000000001</v>
      </c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データ!DP7</f>
        <v>17.399999999999999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1"/>
      <c r="NC56" s="5"/>
      <c r="ND56" s="5"/>
      <c r="NE56" s="5"/>
      <c r="NF56" s="5"/>
      <c r="NG56" s="5"/>
      <c r="NH56" s="27"/>
      <c r="NI56" s="2"/>
      <c r="NJ56" s="84"/>
      <c r="NK56" s="85"/>
      <c r="NL56" s="85"/>
      <c r="NM56" s="85"/>
      <c r="NN56" s="85"/>
      <c r="NO56" s="85"/>
      <c r="NP56" s="85"/>
      <c r="NQ56" s="85"/>
      <c r="NR56" s="85"/>
      <c r="NS56" s="85"/>
      <c r="NT56" s="85"/>
      <c r="NU56" s="85"/>
      <c r="NV56" s="85"/>
      <c r="NW56" s="85"/>
      <c r="NX56" s="86"/>
    </row>
    <row r="57" spans="1:388" ht="13.5" customHeight="1" x14ac:dyDescent="0.2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84"/>
      <c r="NK57" s="85"/>
      <c r="NL57" s="85"/>
      <c r="NM57" s="85"/>
      <c r="NN57" s="85"/>
      <c r="NO57" s="85"/>
      <c r="NP57" s="85"/>
      <c r="NQ57" s="85"/>
      <c r="NR57" s="85"/>
      <c r="NS57" s="85"/>
      <c r="NT57" s="85"/>
      <c r="NU57" s="85"/>
      <c r="NV57" s="85"/>
      <c r="NW57" s="85"/>
      <c r="NX57" s="86"/>
    </row>
    <row r="58" spans="1:388" ht="13.5" customHeight="1" x14ac:dyDescent="0.2">
      <c r="A58" s="2"/>
      <c r="B58" s="25"/>
      <c r="C58" s="26"/>
      <c r="D58" s="5"/>
      <c r="E58" s="90" t="s">
        <v>44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5"/>
      <c r="CQ58" s="5"/>
      <c r="CR58" s="5"/>
      <c r="CS58" s="90" t="s">
        <v>45</v>
      </c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26"/>
      <c r="GE58" s="26"/>
      <c r="GF58" s="26"/>
      <c r="GG58" s="90" t="s">
        <v>46</v>
      </c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5"/>
      <c r="JS58" s="5"/>
      <c r="JT58" s="5"/>
      <c r="JU58" s="90" t="s">
        <v>47</v>
      </c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26"/>
      <c r="NF58" s="26"/>
      <c r="NG58" s="26"/>
      <c r="NH58" s="27"/>
      <c r="NI58" s="2"/>
      <c r="NJ58" s="84"/>
      <c r="NK58" s="85"/>
      <c r="NL58" s="85"/>
      <c r="NM58" s="85"/>
      <c r="NN58" s="85"/>
      <c r="NO58" s="85"/>
      <c r="NP58" s="85"/>
      <c r="NQ58" s="85"/>
      <c r="NR58" s="85"/>
      <c r="NS58" s="85"/>
      <c r="NT58" s="85"/>
      <c r="NU58" s="85"/>
      <c r="NV58" s="85"/>
      <c r="NW58" s="85"/>
      <c r="NX58" s="86"/>
    </row>
    <row r="59" spans="1:388" ht="13.5" customHeight="1" x14ac:dyDescent="0.2">
      <c r="A59" s="2"/>
      <c r="B59" s="25"/>
      <c r="C59" s="26"/>
      <c r="D59" s="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5"/>
      <c r="CQ59" s="5"/>
      <c r="CR59" s="5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26"/>
      <c r="GE59" s="26"/>
      <c r="GF59" s="26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5"/>
      <c r="JS59" s="5"/>
      <c r="JT59" s="5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26"/>
      <c r="NF59" s="26"/>
      <c r="NG59" s="26"/>
      <c r="NH59" s="27"/>
      <c r="NI59" s="2"/>
      <c r="NJ59" s="84"/>
      <c r="NK59" s="85"/>
      <c r="NL59" s="85"/>
      <c r="NM59" s="85"/>
      <c r="NN59" s="85"/>
      <c r="NO59" s="85"/>
      <c r="NP59" s="85"/>
      <c r="NQ59" s="85"/>
      <c r="NR59" s="85"/>
      <c r="NS59" s="85"/>
      <c r="NT59" s="85"/>
      <c r="NU59" s="85"/>
      <c r="NV59" s="85"/>
      <c r="NW59" s="85"/>
      <c r="NX59" s="86"/>
    </row>
    <row r="60" spans="1:388" ht="13.5" customHeight="1" x14ac:dyDescent="0.2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84"/>
      <c r="NK60" s="85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85"/>
      <c r="NW60" s="85"/>
      <c r="NX60" s="86"/>
    </row>
    <row r="61" spans="1:388" ht="13.5" customHeight="1" x14ac:dyDescent="0.2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84"/>
      <c r="NK61" s="85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85"/>
      <c r="NW61" s="85"/>
      <c r="NX61" s="86"/>
    </row>
    <row r="62" spans="1:388" ht="13.5" customHeight="1" x14ac:dyDescent="0.2">
      <c r="A62" s="27"/>
      <c r="B62" s="22"/>
      <c r="C62" s="23"/>
      <c r="D62" s="23"/>
      <c r="E62" s="23"/>
      <c r="F62" s="105" t="s">
        <v>48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23"/>
      <c r="NF62" s="23"/>
      <c r="NG62" s="23"/>
      <c r="NH62" s="24"/>
      <c r="NI62" s="2"/>
      <c r="NJ62" s="84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6"/>
    </row>
    <row r="63" spans="1:388" ht="13.5" customHeight="1" x14ac:dyDescent="0.2">
      <c r="A63" s="27"/>
      <c r="B63" s="22"/>
      <c r="C63" s="23"/>
      <c r="D63" s="23"/>
      <c r="E63" s="2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23"/>
      <c r="NF63" s="23"/>
      <c r="NG63" s="23"/>
      <c r="NH63" s="24"/>
      <c r="NI63" s="2"/>
      <c r="NJ63" s="84"/>
      <c r="NK63" s="85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85"/>
      <c r="NW63" s="85"/>
      <c r="NX63" s="86"/>
    </row>
    <row r="64" spans="1:388" ht="13.5" customHeight="1" x14ac:dyDescent="0.2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84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5"/>
      <c r="NX64" s="86"/>
    </row>
    <row r="65" spans="1:388" ht="13.5" customHeight="1" x14ac:dyDescent="0.2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87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8"/>
      <c r="NX65" s="89"/>
    </row>
    <row r="66" spans="1:388" ht="13.5" customHeight="1" x14ac:dyDescent="0.2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2" t="s">
        <v>49</v>
      </c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4"/>
    </row>
    <row r="67" spans="1:388" ht="13.5" customHeight="1" x14ac:dyDescent="0.2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 x14ac:dyDescent="0.2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84" t="s">
        <v>164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6"/>
    </row>
    <row r="69" spans="1:388" ht="13.5" customHeight="1" x14ac:dyDescent="0.2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 x14ac:dyDescent="0.2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84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6"/>
    </row>
    <row r="71" spans="1:388" ht="13.5" customHeight="1" x14ac:dyDescent="0.2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84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6"/>
    </row>
    <row r="72" spans="1:388" ht="13.5" customHeight="1" x14ac:dyDescent="0.2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84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6"/>
    </row>
    <row r="73" spans="1:388" ht="13.5" customHeight="1" x14ac:dyDescent="0.2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84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6"/>
    </row>
    <row r="74" spans="1:388" ht="13.5" customHeight="1" x14ac:dyDescent="0.2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84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6"/>
    </row>
    <row r="75" spans="1:388" ht="13.5" customHeight="1" x14ac:dyDescent="0.2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84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6"/>
    </row>
    <row r="76" spans="1:388" ht="13.5" customHeight="1" x14ac:dyDescent="0.2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84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6"/>
    </row>
    <row r="77" spans="1:388" ht="13.5" customHeight="1" x14ac:dyDescent="0.2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84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6"/>
    </row>
    <row r="78" spans="1:388" ht="13.5" customHeight="1" x14ac:dyDescent="0.2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3">
        <f>データ!$B$11</f>
        <v>41275</v>
      </c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>
        <f>データ!$C$11</f>
        <v>41640</v>
      </c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>
        <f>データ!$D$11</f>
        <v>42005</v>
      </c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>
        <f>データ!$E$11</f>
        <v>42370</v>
      </c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>
        <f>データ!$F$11</f>
        <v>42736</v>
      </c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3">
        <f>データ!$B$11</f>
        <v>41275</v>
      </c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>
        <f>データ!$C$11</f>
        <v>41640</v>
      </c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>
        <f>データ!$D$11</f>
        <v>42005</v>
      </c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>
        <f>データ!$E$11</f>
        <v>42370</v>
      </c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>
        <f>データ!$F$11</f>
        <v>42736</v>
      </c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3">
        <f>データ!$B$11</f>
        <v>41275</v>
      </c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>
        <f>データ!$C$11</f>
        <v>41640</v>
      </c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データ!$D$11</f>
        <v>42005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>
        <f>データ!$E$11</f>
        <v>42370</v>
      </c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>
        <f>データ!$F$11</f>
        <v>42736</v>
      </c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5"/>
      <c r="NB78" s="5"/>
      <c r="NC78" s="5"/>
      <c r="ND78" s="5"/>
      <c r="NE78" s="5"/>
      <c r="NF78" s="5"/>
      <c r="NG78" s="38"/>
      <c r="NH78" s="27"/>
      <c r="NI78" s="2"/>
      <c r="NJ78" s="84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6"/>
    </row>
    <row r="79" spans="1:388" ht="13.5" customHeight="1" x14ac:dyDescent="0.2">
      <c r="A79" s="2"/>
      <c r="B79" s="25"/>
      <c r="C79" s="5"/>
      <c r="D79" s="5"/>
      <c r="E79" s="5"/>
      <c r="F79" s="5"/>
      <c r="G79" s="35"/>
      <c r="H79" s="35"/>
      <c r="I79" s="39"/>
      <c r="J79" s="79" t="s">
        <v>37</v>
      </c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82">
        <f>データ!DR7</f>
        <v>67.2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67.900000000000006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68.5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67.5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68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79" t="s">
        <v>37</v>
      </c>
      <c r="EE79" s="80"/>
      <c r="EF79" s="80"/>
      <c r="EG79" s="80"/>
      <c r="EH79" s="80"/>
      <c r="EI79" s="80"/>
      <c r="EJ79" s="80"/>
      <c r="EK79" s="80"/>
      <c r="EL79" s="80"/>
      <c r="EM79" s="80"/>
      <c r="EN79" s="81"/>
      <c r="EO79" s="82">
        <f>データ!EC7</f>
        <v>69.099999999999994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61.6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67.400000000000006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62.5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61.1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79" t="s">
        <v>37</v>
      </c>
      <c r="IZ79" s="80"/>
      <c r="JA79" s="80"/>
      <c r="JB79" s="80"/>
      <c r="JC79" s="80"/>
      <c r="JD79" s="80"/>
      <c r="JE79" s="80"/>
      <c r="JF79" s="80"/>
      <c r="JG79" s="80"/>
      <c r="JH79" s="80"/>
      <c r="JI79" s="81"/>
      <c r="JJ79" s="78">
        <f>データ!EN7</f>
        <v>33269063</v>
      </c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>
        <f>データ!EO7</f>
        <v>30971250</v>
      </c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>
        <f>データ!EP7</f>
        <v>35622938</v>
      </c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>
        <f>データ!EQ7</f>
        <v>35403781</v>
      </c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>
        <f>データ!ER7</f>
        <v>35121781</v>
      </c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5"/>
      <c r="NB79" s="5"/>
      <c r="NC79" s="5"/>
      <c r="ND79" s="5"/>
      <c r="NE79" s="5"/>
      <c r="NF79" s="5"/>
      <c r="NG79" s="38"/>
      <c r="NH79" s="27"/>
      <c r="NI79" s="2"/>
      <c r="NJ79" s="84"/>
      <c r="NK79" s="85"/>
      <c r="NL79" s="85"/>
      <c r="NM79" s="85"/>
      <c r="NN79" s="85"/>
      <c r="NO79" s="85"/>
      <c r="NP79" s="85"/>
      <c r="NQ79" s="85"/>
      <c r="NR79" s="85"/>
      <c r="NS79" s="85"/>
      <c r="NT79" s="85"/>
      <c r="NU79" s="85"/>
      <c r="NV79" s="85"/>
      <c r="NW79" s="85"/>
      <c r="NX79" s="86"/>
    </row>
    <row r="80" spans="1:388" ht="13.5" customHeight="1" x14ac:dyDescent="0.2">
      <c r="A80" s="2"/>
      <c r="B80" s="25"/>
      <c r="C80" s="5"/>
      <c r="D80" s="5"/>
      <c r="E80" s="5"/>
      <c r="F80" s="5"/>
      <c r="G80" s="5"/>
      <c r="H80" s="5"/>
      <c r="I80" s="39"/>
      <c r="J80" s="79" t="s">
        <v>38</v>
      </c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82">
        <f>データ!DW7</f>
        <v>37.9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47.3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50.2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52.7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52.8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79" t="s">
        <v>38</v>
      </c>
      <c r="EE80" s="80"/>
      <c r="EF80" s="80"/>
      <c r="EG80" s="80"/>
      <c r="EH80" s="80"/>
      <c r="EI80" s="80"/>
      <c r="EJ80" s="80"/>
      <c r="EK80" s="80"/>
      <c r="EL80" s="80"/>
      <c r="EM80" s="80"/>
      <c r="EN80" s="81"/>
      <c r="EO80" s="82">
        <f>データ!EH7</f>
        <v>48.8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66.7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67.2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70.5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68.900000000000006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79" t="s">
        <v>38</v>
      </c>
      <c r="IZ80" s="80"/>
      <c r="JA80" s="80"/>
      <c r="JB80" s="80"/>
      <c r="JC80" s="80"/>
      <c r="JD80" s="80"/>
      <c r="JE80" s="80"/>
      <c r="JF80" s="80"/>
      <c r="JG80" s="80"/>
      <c r="JH80" s="80"/>
      <c r="JI80" s="81"/>
      <c r="JJ80" s="78">
        <f>データ!ES7</f>
        <v>34662133</v>
      </c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>
        <f>データ!ET7</f>
        <v>37994115</v>
      </c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>
        <f>データ!EU7</f>
        <v>42228890</v>
      </c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>
        <f>データ!EV7</f>
        <v>41785853</v>
      </c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>
        <f>データ!EW7</f>
        <v>44571078</v>
      </c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5"/>
      <c r="NB80" s="5"/>
      <c r="NC80" s="5"/>
      <c r="ND80" s="5"/>
      <c r="NE80" s="5"/>
      <c r="NF80" s="5"/>
      <c r="NG80" s="38"/>
      <c r="NH80" s="27"/>
      <c r="NI80" s="2"/>
      <c r="NJ80" s="84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6"/>
    </row>
    <row r="81" spans="1:388" ht="13.5" customHeight="1" x14ac:dyDescent="0.2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84"/>
      <c r="NK81" s="85"/>
      <c r="NL81" s="85"/>
      <c r="NM81" s="85"/>
      <c r="NN81" s="85"/>
      <c r="NO81" s="85"/>
      <c r="NP81" s="85"/>
      <c r="NQ81" s="85"/>
      <c r="NR81" s="85"/>
      <c r="NS81" s="85"/>
      <c r="NT81" s="85"/>
      <c r="NU81" s="85"/>
      <c r="NV81" s="85"/>
      <c r="NW81" s="85"/>
      <c r="NX81" s="86"/>
    </row>
    <row r="82" spans="1:388" ht="13.5" customHeight="1" x14ac:dyDescent="0.2">
      <c r="A82" s="2"/>
      <c r="B82" s="25"/>
      <c r="C82" s="26"/>
      <c r="D82" s="5"/>
      <c r="E82" s="5"/>
      <c r="F82" s="90" t="s">
        <v>50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91" t="s">
        <v>51</v>
      </c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90" t="s">
        <v>52</v>
      </c>
      <c r="IV82" s="90"/>
      <c r="IW82" s="90"/>
      <c r="IX82" s="90"/>
      <c r="IY82" s="90"/>
      <c r="IZ82" s="90"/>
      <c r="JA82" s="90"/>
      <c r="JB82" s="90"/>
      <c r="JC82" s="90"/>
      <c r="JD82" s="90"/>
      <c r="JE82" s="90"/>
      <c r="JF82" s="90"/>
      <c r="JG82" s="90"/>
      <c r="JH82" s="90"/>
      <c r="JI82" s="90"/>
      <c r="JJ82" s="90"/>
      <c r="JK82" s="90"/>
      <c r="JL82" s="90"/>
      <c r="JM82" s="90"/>
      <c r="JN82" s="90"/>
      <c r="JO82" s="90"/>
      <c r="JP82" s="90"/>
      <c r="JQ82" s="90"/>
      <c r="JR82" s="90"/>
      <c r="JS82" s="90"/>
      <c r="JT82" s="90"/>
      <c r="JU82" s="90"/>
      <c r="JV82" s="90"/>
      <c r="JW82" s="90"/>
      <c r="JX82" s="90"/>
      <c r="JY82" s="90"/>
      <c r="JZ82" s="90"/>
      <c r="KA82" s="90"/>
      <c r="KB82" s="90"/>
      <c r="KC82" s="90"/>
      <c r="KD82" s="90"/>
      <c r="KE82" s="90"/>
      <c r="KF82" s="90"/>
      <c r="KG82" s="90"/>
      <c r="KH82" s="90"/>
      <c r="KI82" s="90"/>
      <c r="KJ82" s="90"/>
      <c r="KK82" s="90"/>
      <c r="KL82" s="90"/>
      <c r="KM82" s="90"/>
      <c r="KN82" s="90"/>
      <c r="KO82" s="90"/>
      <c r="KP82" s="90"/>
      <c r="KQ82" s="90"/>
      <c r="KR82" s="90"/>
      <c r="KS82" s="90"/>
      <c r="KT82" s="90"/>
      <c r="KU82" s="90"/>
      <c r="KV82" s="90"/>
      <c r="KW82" s="90"/>
      <c r="KX82" s="90"/>
      <c r="KY82" s="90"/>
      <c r="KZ82" s="90"/>
      <c r="LA82" s="90"/>
      <c r="LB82" s="90"/>
      <c r="LC82" s="90"/>
      <c r="LD82" s="90"/>
      <c r="LE82" s="90"/>
      <c r="LF82" s="90"/>
      <c r="LG82" s="90"/>
      <c r="LH82" s="90"/>
      <c r="LI82" s="90"/>
      <c r="LJ82" s="90"/>
      <c r="LK82" s="90"/>
      <c r="LL82" s="90"/>
      <c r="LM82" s="90"/>
      <c r="LN82" s="90"/>
      <c r="LO82" s="90"/>
      <c r="LP82" s="90"/>
      <c r="LQ82" s="90"/>
      <c r="LR82" s="90"/>
      <c r="LS82" s="90"/>
      <c r="LT82" s="90"/>
      <c r="LU82" s="90"/>
      <c r="LV82" s="90"/>
      <c r="LW82" s="90"/>
      <c r="LX82" s="90"/>
      <c r="LY82" s="90"/>
      <c r="LZ82" s="90"/>
      <c r="MA82" s="90"/>
      <c r="MB82" s="90"/>
      <c r="MC82" s="90"/>
      <c r="MD82" s="90"/>
      <c r="ME82" s="90"/>
      <c r="MF82" s="90"/>
      <c r="MG82" s="90"/>
      <c r="MH82" s="90"/>
      <c r="MI82" s="90"/>
      <c r="MJ82" s="90"/>
      <c r="MK82" s="90"/>
      <c r="ML82" s="90"/>
      <c r="MM82" s="90"/>
      <c r="MN82" s="90"/>
      <c r="MO82" s="90"/>
      <c r="MP82" s="90"/>
      <c r="MQ82" s="90"/>
      <c r="MR82" s="90"/>
      <c r="MS82" s="90"/>
      <c r="MT82" s="90"/>
      <c r="MU82" s="90"/>
      <c r="MV82" s="90"/>
      <c r="MW82" s="90"/>
      <c r="MX82" s="90"/>
      <c r="MY82" s="90"/>
      <c r="MZ82" s="90"/>
      <c r="NA82" s="90"/>
      <c r="NB82" s="90"/>
      <c r="NC82" s="90"/>
      <c r="ND82" s="90"/>
      <c r="NE82" s="26"/>
      <c r="NF82" s="26"/>
      <c r="NG82" s="26"/>
      <c r="NH82" s="27"/>
      <c r="NI82" s="2"/>
      <c r="NJ82" s="84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5"/>
      <c r="NX82" s="86"/>
    </row>
    <row r="83" spans="1:388" ht="13.5" customHeight="1" x14ac:dyDescent="0.2">
      <c r="A83" s="2"/>
      <c r="B83" s="25"/>
      <c r="C83" s="26"/>
      <c r="D83" s="5"/>
      <c r="E83" s="5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90"/>
      <c r="IV83" s="90"/>
      <c r="IW83" s="90"/>
      <c r="IX83" s="90"/>
      <c r="IY83" s="90"/>
      <c r="IZ83" s="90"/>
      <c r="JA83" s="90"/>
      <c r="JB83" s="90"/>
      <c r="JC83" s="90"/>
      <c r="JD83" s="90"/>
      <c r="JE83" s="90"/>
      <c r="JF83" s="90"/>
      <c r="JG83" s="90"/>
      <c r="JH83" s="90"/>
      <c r="JI83" s="90"/>
      <c r="JJ83" s="90"/>
      <c r="JK83" s="90"/>
      <c r="JL83" s="90"/>
      <c r="JM83" s="90"/>
      <c r="JN83" s="90"/>
      <c r="JO83" s="90"/>
      <c r="JP83" s="90"/>
      <c r="JQ83" s="90"/>
      <c r="JR83" s="90"/>
      <c r="JS83" s="90"/>
      <c r="JT83" s="90"/>
      <c r="JU83" s="90"/>
      <c r="JV83" s="90"/>
      <c r="JW83" s="90"/>
      <c r="JX83" s="90"/>
      <c r="JY83" s="90"/>
      <c r="JZ83" s="90"/>
      <c r="KA83" s="90"/>
      <c r="KB83" s="90"/>
      <c r="KC83" s="90"/>
      <c r="KD83" s="90"/>
      <c r="KE83" s="90"/>
      <c r="KF83" s="90"/>
      <c r="KG83" s="90"/>
      <c r="KH83" s="90"/>
      <c r="KI83" s="90"/>
      <c r="KJ83" s="90"/>
      <c r="KK83" s="90"/>
      <c r="KL83" s="90"/>
      <c r="KM83" s="90"/>
      <c r="KN83" s="90"/>
      <c r="KO83" s="90"/>
      <c r="KP83" s="90"/>
      <c r="KQ83" s="90"/>
      <c r="KR83" s="90"/>
      <c r="KS83" s="90"/>
      <c r="KT83" s="90"/>
      <c r="KU83" s="90"/>
      <c r="KV83" s="90"/>
      <c r="KW83" s="90"/>
      <c r="KX83" s="90"/>
      <c r="KY83" s="90"/>
      <c r="KZ83" s="90"/>
      <c r="LA83" s="90"/>
      <c r="LB83" s="90"/>
      <c r="LC83" s="90"/>
      <c r="LD83" s="90"/>
      <c r="LE83" s="90"/>
      <c r="LF83" s="90"/>
      <c r="LG83" s="90"/>
      <c r="LH83" s="90"/>
      <c r="LI83" s="90"/>
      <c r="LJ83" s="90"/>
      <c r="LK83" s="90"/>
      <c r="LL83" s="90"/>
      <c r="LM83" s="90"/>
      <c r="LN83" s="90"/>
      <c r="LO83" s="90"/>
      <c r="LP83" s="90"/>
      <c r="LQ83" s="90"/>
      <c r="LR83" s="90"/>
      <c r="LS83" s="90"/>
      <c r="LT83" s="90"/>
      <c r="LU83" s="90"/>
      <c r="LV83" s="90"/>
      <c r="LW83" s="90"/>
      <c r="LX83" s="90"/>
      <c r="LY83" s="90"/>
      <c r="LZ83" s="90"/>
      <c r="MA83" s="90"/>
      <c r="MB83" s="90"/>
      <c r="MC83" s="90"/>
      <c r="MD83" s="90"/>
      <c r="ME83" s="90"/>
      <c r="MF83" s="90"/>
      <c r="MG83" s="90"/>
      <c r="MH83" s="90"/>
      <c r="MI83" s="90"/>
      <c r="MJ83" s="90"/>
      <c r="MK83" s="90"/>
      <c r="ML83" s="90"/>
      <c r="MM83" s="90"/>
      <c r="MN83" s="90"/>
      <c r="MO83" s="90"/>
      <c r="MP83" s="90"/>
      <c r="MQ83" s="90"/>
      <c r="MR83" s="90"/>
      <c r="MS83" s="90"/>
      <c r="MT83" s="90"/>
      <c r="MU83" s="90"/>
      <c r="MV83" s="90"/>
      <c r="MW83" s="90"/>
      <c r="MX83" s="90"/>
      <c r="MY83" s="90"/>
      <c r="MZ83" s="90"/>
      <c r="NA83" s="90"/>
      <c r="NB83" s="90"/>
      <c r="NC83" s="90"/>
      <c r="ND83" s="90"/>
      <c r="NE83" s="26"/>
      <c r="NF83" s="26"/>
      <c r="NG83" s="26"/>
      <c r="NH83" s="27"/>
      <c r="NI83" s="2"/>
      <c r="NJ83" s="84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85"/>
      <c r="NX83" s="86"/>
    </row>
    <row r="84" spans="1:388" ht="13.5" customHeight="1" x14ac:dyDescent="0.2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87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9"/>
    </row>
    <row r="85" spans="1:388" x14ac:dyDescent="0.2">
      <c r="B85" t="s">
        <v>53</v>
      </c>
      <c r="C85" s="2"/>
      <c r="BH85" s="2"/>
      <c r="GR85" s="2"/>
      <c r="IV85" s="2"/>
      <c r="LD85" s="2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 x14ac:dyDescent="0.2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 x14ac:dyDescent="0.2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62</v>
      </c>
      <c r="K89" s="44" t="s">
        <v>55</v>
      </c>
      <c r="L89" s="44" t="s">
        <v>63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 x14ac:dyDescent="0.2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BQA08Jl5AiopcicL8253YG43rGK45BIcZQJ+sW8tvE/BSZyGVVaRbTCYRTy4lkCiOvGeFDR0oAKgqidB8VgyKA==" saltValue="rMB692GMNcmSRHBz4tvGbw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 x14ac:dyDescent="0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 x14ac:dyDescent="0.2">
      <c r="A1" t="s">
        <v>64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 x14ac:dyDescent="0.2">
      <c r="A2" s="47" t="s">
        <v>65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 x14ac:dyDescent="0.2">
      <c r="A3" s="47" t="s">
        <v>66</v>
      </c>
      <c r="B3" s="48" t="s">
        <v>67</v>
      </c>
      <c r="C3" s="48" t="s">
        <v>68</v>
      </c>
      <c r="D3" s="48" t="s">
        <v>69</v>
      </c>
      <c r="E3" s="48" t="s">
        <v>70</v>
      </c>
      <c r="F3" s="48" t="s">
        <v>71</v>
      </c>
      <c r="G3" s="48" t="s">
        <v>72</v>
      </c>
      <c r="H3" s="49" t="s">
        <v>73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74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75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 x14ac:dyDescent="0.2">
      <c r="A4" s="47" t="s">
        <v>76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40" t="s">
        <v>77</v>
      </c>
      <c r="AI4" s="141"/>
      <c r="AJ4" s="141"/>
      <c r="AK4" s="141"/>
      <c r="AL4" s="141"/>
      <c r="AM4" s="141"/>
      <c r="AN4" s="141"/>
      <c r="AO4" s="141"/>
      <c r="AP4" s="141"/>
      <c r="AQ4" s="141"/>
      <c r="AR4" s="142"/>
      <c r="AS4" s="143" t="s">
        <v>78</v>
      </c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43" t="s">
        <v>79</v>
      </c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40" t="s">
        <v>80</v>
      </c>
      <c r="BP4" s="141"/>
      <c r="BQ4" s="141"/>
      <c r="BR4" s="141"/>
      <c r="BS4" s="141"/>
      <c r="BT4" s="141"/>
      <c r="BU4" s="141"/>
      <c r="BV4" s="141"/>
      <c r="BW4" s="141"/>
      <c r="BX4" s="141"/>
      <c r="BY4" s="142"/>
      <c r="BZ4" s="139" t="s">
        <v>81</v>
      </c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43" t="s">
        <v>82</v>
      </c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 t="s">
        <v>83</v>
      </c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 t="s">
        <v>84</v>
      </c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40" t="s">
        <v>85</v>
      </c>
      <c r="DS4" s="141"/>
      <c r="DT4" s="141"/>
      <c r="DU4" s="141"/>
      <c r="DV4" s="141"/>
      <c r="DW4" s="141"/>
      <c r="DX4" s="141"/>
      <c r="DY4" s="141"/>
      <c r="DZ4" s="141"/>
      <c r="EA4" s="141"/>
      <c r="EB4" s="142"/>
      <c r="EC4" s="139" t="s">
        <v>86</v>
      </c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 t="s">
        <v>87</v>
      </c>
      <c r="EO4" s="139"/>
      <c r="EP4" s="139"/>
      <c r="EQ4" s="139"/>
      <c r="ER4" s="139"/>
      <c r="ES4" s="139"/>
      <c r="ET4" s="139"/>
      <c r="EU4" s="139"/>
      <c r="EV4" s="139"/>
      <c r="EW4" s="139"/>
      <c r="EX4" s="139"/>
    </row>
    <row r="5" spans="1:154" x14ac:dyDescent="0.2">
      <c r="A5" s="47" t="s">
        <v>88</v>
      </c>
      <c r="B5" s="60"/>
      <c r="C5" s="60"/>
      <c r="D5" s="60"/>
      <c r="E5" s="60"/>
      <c r="F5" s="60"/>
      <c r="G5" s="60"/>
      <c r="H5" s="61" t="s">
        <v>89</v>
      </c>
      <c r="I5" s="61" t="s">
        <v>90</v>
      </c>
      <c r="J5" s="61" t="s">
        <v>91</v>
      </c>
      <c r="K5" s="61" t="s">
        <v>1</v>
      </c>
      <c r="L5" s="61" t="s">
        <v>2</v>
      </c>
      <c r="M5" s="61" t="s">
        <v>3</v>
      </c>
      <c r="N5" s="61" t="s">
        <v>92</v>
      </c>
      <c r="O5" s="61" t="s">
        <v>5</v>
      </c>
      <c r="P5" s="61" t="s">
        <v>93</v>
      </c>
      <c r="Q5" s="61" t="s">
        <v>94</v>
      </c>
      <c r="R5" s="61" t="s">
        <v>95</v>
      </c>
      <c r="S5" s="61" t="s">
        <v>96</v>
      </c>
      <c r="T5" s="61" t="s">
        <v>97</v>
      </c>
      <c r="U5" s="61" t="s">
        <v>98</v>
      </c>
      <c r="V5" s="61" t="s">
        <v>99</v>
      </c>
      <c r="W5" s="61" t="s">
        <v>100</v>
      </c>
      <c r="X5" s="61" t="s">
        <v>101</v>
      </c>
      <c r="Y5" s="61" t="s">
        <v>102</v>
      </c>
      <c r="Z5" s="61" t="s">
        <v>103</v>
      </c>
      <c r="AA5" s="61" t="s">
        <v>104</v>
      </c>
      <c r="AB5" s="61" t="s">
        <v>105</v>
      </c>
      <c r="AC5" s="61" t="s">
        <v>106</v>
      </c>
      <c r="AD5" s="61" t="s">
        <v>107</v>
      </c>
      <c r="AE5" s="61" t="s">
        <v>108</v>
      </c>
      <c r="AF5" s="61" t="s">
        <v>109</v>
      </c>
      <c r="AG5" s="61" t="s">
        <v>110</v>
      </c>
      <c r="AH5" s="61" t="s">
        <v>111</v>
      </c>
      <c r="AI5" s="61" t="s">
        <v>112</v>
      </c>
      <c r="AJ5" s="61" t="s">
        <v>113</v>
      </c>
      <c r="AK5" s="61" t="s">
        <v>114</v>
      </c>
      <c r="AL5" s="61" t="s">
        <v>115</v>
      </c>
      <c r="AM5" s="61" t="s">
        <v>116</v>
      </c>
      <c r="AN5" s="61" t="s">
        <v>117</v>
      </c>
      <c r="AO5" s="61" t="s">
        <v>118</v>
      </c>
      <c r="AP5" s="61" t="s">
        <v>119</v>
      </c>
      <c r="AQ5" s="61" t="s">
        <v>120</v>
      </c>
      <c r="AR5" s="61" t="s">
        <v>121</v>
      </c>
      <c r="AS5" s="61" t="s">
        <v>122</v>
      </c>
      <c r="AT5" s="61" t="s">
        <v>123</v>
      </c>
      <c r="AU5" s="61" t="s">
        <v>124</v>
      </c>
      <c r="AV5" s="61" t="s">
        <v>125</v>
      </c>
      <c r="AW5" s="61" t="s">
        <v>126</v>
      </c>
      <c r="AX5" s="61" t="s">
        <v>116</v>
      </c>
      <c r="AY5" s="61" t="s">
        <v>117</v>
      </c>
      <c r="AZ5" s="61" t="s">
        <v>118</v>
      </c>
      <c r="BA5" s="61" t="s">
        <v>119</v>
      </c>
      <c r="BB5" s="61" t="s">
        <v>120</v>
      </c>
      <c r="BC5" s="61" t="s">
        <v>121</v>
      </c>
      <c r="BD5" s="61" t="s">
        <v>127</v>
      </c>
      <c r="BE5" s="61" t="s">
        <v>123</v>
      </c>
      <c r="BF5" s="61" t="s">
        <v>113</v>
      </c>
      <c r="BG5" s="61" t="s">
        <v>128</v>
      </c>
      <c r="BH5" s="61" t="s">
        <v>129</v>
      </c>
      <c r="BI5" s="61" t="s">
        <v>116</v>
      </c>
      <c r="BJ5" s="61" t="s">
        <v>117</v>
      </c>
      <c r="BK5" s="61" t="s">
        <v>118</v>
      </c>
      <c r="BL5" s="61" t="s">
        <v>119</v>
      </c>
      <c r="BM5" s="61" t="s">
        <v>120</v>
      </c>
      <c r="BN5" s="61" t="s">
        <v>121</v>
      </c>
      <c r="BO5" s="61" t="s">
        <v>130</v>
      </c>
      <c r="BP5" s="61" t="s">
        <v>123</v>
      </c>
      <c r="BQ5" s="61" t="s">
        <v>113</v>
      </c>
      <c r="BR5" s="61" t="s">
        <v>114</v>
      </c>
      <c r="BS5" s="61" t="s">
        <v>131</v>
      </c>
      <c r="BT5" s="61" t="s">
        <v>116</v>
      </c>
      <c r="BU5" s="61" t="s">
        <v>117</v>
      </c>
      <c r="BV5" s="61" t="s">
        <v>118</v>
      </c>
      <c r="BW5" s="61" t="s">
        <v>119</v>
      </c>
      <c r="BX5" s="61" t="s">
        <v>120</v>
      </c>
      <c r="BY5" s="61" t="s">
        <v>121</v>
      </c>
      <c r="BZ5" s="61" t="s">
        <v>122</v>
      </c>
      <c r="CA5" s="61" t="s">
        <v>123</v>
      </c>
      <c r="CB5" s="61" t="s">
        <v>113</v>
      </c>
      <c r="CC5" s="61" t="s">
        <v>132</v>
      </c>
      <c r="CD5" s="61" t="s">
        <v>115</v>
      </c>
      <c r="CE5" s="61" t="s">
        <v>116</v>
      </c>
      <c r="CF5" s="61" t="s">
        <v>117</v>
      </c>
      <c r="CG5" s="61" t="s">
        <v>118</v>
      </c>
      <c r="CH5" s="61" t="s">
        <v>119</v>
      </c>
      <c r="CI5" s="61" t="s">
        <v>120</v>
      </c>
      <c r="CJ5" s="61" t="s">
        <v>121</v>
      </c>
      <c r="CK5" s="61" t="s">
        <v>122</v>
      </c>
      <c r="CL5" s="61" t="s">
        <v>133</v>
      </c>
      <c r="CM5" s="61" t="s">
        <v>124</v>
      </c>
      <c r="CN5" s="61" t="s">
        <v>132</v>
      </c>
      <c r="CO5" s="61" t="s">
        <v>126</v>
      </c>
      <c r="CP5" s="61" t="s">
        <v>116</v>
      </c>
      <c r="CQ5" s="61" t="s">
        <v>117</v>
      </c>
      <c r="CR5" s="61" t="s">
        <v>118</v>
      </c>
      <c r="CS5" s="61" t="s">
        <v>119</v>
      </c>
      <c r="CT5" s="61" t="s">
        <v>120</v>
      </c>
      <c r="CU5" s="61" t="s">
        <v>121</v>
      </c>
      <c r="CV5" s="61" t="s">
        <v>130</v>
      </c>
      <c r="CW5" s="61" t="s">
        <v>134</v>
      </c>
      <c r="CX5" s="61" t="s">
        <v>135</v>
      </c>
      <c r="CY5" s="61" t="s">
        <v>136</v>
      </c>
      <c r="CZ5" s="61" t="s">
        <v>129</v>
      </c>
      <c r="DA5" s="61" t="s">
        <v>116</v>
      </c>
      <c r="DB5" s="61" t="s">
        <v>117</v>
      </c>
      <c r="DC5" s="61" t="s">
        <v>118</v>
      </c>
      <c r="DD5" s="61" t="s">
        <v>119</v>
      </c>
      <c r="DE5" s="61" t="s">
        <v>120</v>
      </c>
      <c r="DF5" s="61" t="s">
        <v>121</v>
      </c>
      <c r="DG5" s="61" t="s">
        <v>130</v>
      </c>
      <c r="DH5" s="61" t="s">
        <v>134</v>
      </c>
      <c r="DI5" s="61" t="s">
        <v>137</v>
      </c>
      <c r="DJ5" s="61" t="s">
        <v>128</v>
      </c>
      <c r="DK5" s="61" t="s">
        <v>131</v>
      </c>
      <c r="DL5" s="61" t="s">
        <v>116</v>
      </c>
      <c r="DM5" s="61" t="s">
        <v>117</v>
      </c>
      <c r="DN5" s="61" t="s">
        <v>118</v>
      </c>
      <c r="DO5" s="61" t="s">
        <v>119</v>
      </c>
      <c r="DP5" s="61" t="s">
        <v>120</v>
      </c>
      <c r="DQ5" s="61" t="s">
        <v>121</v>
      </c>
      <c r="DR5" s="61" t="s">
        <v>130</v>
      </c>
      <c r="DS5" s="61" t="s">
        <v>133</v>
      </c>
      <c r="DT5" s="61" t="s">
        <v>137</v>
      </c>
      <c r="DU5" s="61" t="s">
        <v>132</v>
      </c>
      <c r="DV5" s="61" t="s">
        <v>131</v>
      </c>
      <c r="DW5" s="61" t="s">
        <v>116</v>
      </c>
      <c r="DX5" s="61" t="s">
        <v>117</v>
      </c>
      <c r="DY5" s="61" t="s">
        <v>118</v>
      </c>
      <c r="DZ5" s="61" t="s">
        <v>119</v>
      </c>
      <c r="EA5" s="61" t="s">
        <v>120</v>
      </c>
      <c r="EB5" s="61" t="s">
        <v>121</v>
      </c>
      <c r="EC5" s="61" t="s">
        <v>138</v>
      </c>
      <c r="ED5" s="61" t="s">
        <v>123</v>
      </c>
      <c r="EE5" s="61" t="s">
        <v>137</v>
      </c>
      <c r="EF5" s="61" t="s">
        <v>125</v>
      </c>
      <c r="EG5" s="61" t="s">
        <v>115</v>
      </c>
      <c r="EH5" s="61" t="s">
        <v>116</v>
      </c>
      <c r="EI5" s="61" t="s">
        <v>117</v>
      </c>
      <c r="EJ5" s="61" t="s">
        <v>118</v>
      </c>
      <c r="EK5" s="61" t="s">
        <v>119</v>
      </c>
      <c r="EL5" s="61" t="s">
        <v>120</v>
      </c>
      <c r="EM5" s="61" t="s">
        <v>139</v>
      </c>
      <c r="EN5" s="61" t="s">
        <v>127</v>
      </c>
      <c r="EO5" s="61" t="s">
        <v>133</v>
      </c>
      <c r="EP5" s="61" t="s">
        <v>140</v>
      </c>
      <c r="EQ5" s="61" t="s">
        <v>125</v>
      </c>
      <c r="ER5" s="61" t="s">
        <v>131</v>
      </c>
      <c r="ES5" s="61" t="s">
        <v>116</v>
      </c>
      <c r="ET5" s="61" t="s">
        <v>117</v>
      </c>
      <c r="EU5" s="61" t="s">
        <v>118</v>
      </c>
      <c r="EV5" s="61" t="s">
        <v>119</v>
      </c>
      <c r="EW5" s="61" t="s">
        <v>120</v>
      </c>
      <c r="EX5" s="61" t="s">
        <v>121</v>
      </c>
    </row>
    <row r="6" spans="1:154" s="66" customFormat="1" x14ac:dyDescent="0.2">
      <c r="A6" s="47" t="s">
        <v>141</v>
      </c>
      <c r="B6" s="62">
        <f>B8</f>
        <v>2017</v>
      </c>
      <c r="C6" s="62">
        <f t="shared" ref="C6:M6" si="2">C8</f>
        <v>70009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6</v>
      </c>
      <c r="H6" s="144" t="str">
        <f>IF(H8&lt;&gt;I8,H8,"")&amp;IF(I8&lt;&gt;J8,I8,"")&amp;"　"&amp;J8</f>
        <v>福島県　宮下病院</v>
      </c>
      <c r="I6" s="145"/>
      <c r="J6" s="146"/>
      <c r="K6" s="62" t="str">
        <f t="shared" si="2"/>
        <v>条例全部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50床未満</v>
      </c>
      <c r="O6" s="62" t="str">
        <f>O8</f>
        <v>自治体職員</v>
      </c>
      <c r="P6" s="62" t="str">
        <f>P8</f>
        <v>直営</v>
      </c>
      <c r="Q6" s="63">
        <f t="shared" ref="Q6:AG6" si="3">Q8</f>
        <v>6</v>
      </c>
      <c r="R6" s="62" t="str">
        <f t="shared" si="3"/>
        <v>-</v>
      </c>
      <c r="S6" s="62" t="str">
        <f t="shared" si="3"/>
        <v>ド 訓</v>
      </c>
      <c r="T6" s="62" t="str">
        <f t="shared" si="3"/>
        <v>へ</v>
      </c>
      <c r="U6" s="63">
        <f>U8</f>
        <v>1919680</v>
      </c>
      <c r="V6" s="63">
        <f>V8</f>
        <v>2205</v>
      </c>
      <c r="W6" s="62" t="str">
        <f>W8</f>
        <v>第１種該当</v>
      </c>
      <c r="X6" s="62" t="str">
        <f t="shared" si="3"/>
        <v>１０：１</v>
      </c>
      <c r="Y6" s="63">
        <f t="shared" si="3"/>
        <v>32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 t="str">
        <f t="shared" si="3"/>
        <v>-</v>
      </c>
      <c r="AD6" s="63">
        <f t="shared" si="3"/>
        <v>32</v>
      </c>
      <c r="AE6" s="63">
        <f t="shared" si="3"/>
        <v>32</v>
      </c>
      <c r="AF6" s="63" t="str">
        <f t="shared" si="3"/>
        <v>-</v>
      </c>
      <c r="AG6" s="63">
        <f t="shared" si="3"/>
        <v>32</v>
      </c>
      <c r="AH6" s="64">
        <f>IF(AH8="-",NA(),AH8)</f>
        <v>102.2</v>
      </c>
      <c r="AI6" s="64">
        <f t="shared" ref="AI6:AQ6" si="4">IF(AI8="-",NA(),AI8)</f>
        <v>110.9</v>
      </c>
      <c r="AJ6" s="64">
        <f t="shared" si="4"/>
        <v>101.9</v>
      </c>
      <c r="AK6" s="64">
        <f t="shared" si="4"/>
        <v>125.2</v>
      </c>
      <c r="AL6" s="64">
        <f t="shared" si="4"/>
        <v>111.4</v>
      </c>
      <c r="AM6" s="64">
        <f t="shared" si="4"/>
        <v>98.3</v>
      </c>
      <c r="AN6" s="64">
        <f t="shared" si="4"/>
        <v>96.5</v>
      </c>
      <c r="AO6" s="64">
        <f t="shared" si="4"/>
        <v>97.7</v>
      </c>
      <c r="AP6" s="64">
        <f t="shared" si="4"/>
        <v>96.2</v>
      </c>
      <c r="AQ6" s="64">
        <f t="shared" si="4"/>
        <v>94.8</v>
      </c>
      <c r="AR6" s="64" t="str">
        <f>IF(AR8="-","【-】","【"&amp;SUBSTITUTE(TEXT(AR8,"#,##0.0"),"-","△")&amp;"】")</f>
        <v>【98.5】</v>
      </c>
      <c r="AS6" s="64">
        <f>IF(AS8="-",NA(),AS8)</f>
        <v>45.3</v>
      </c>
      <c r="AT6" s="64">
        <f t="shared" ref="AT6:BB6" si="5">IF(AT8="-",NA(),AT8)</f>
        <v>48.7</v>
      </c>
      <c r="AU6" s="64">
        <f t="shared" si="5"/>
        <v>40</v>
      </c>
      <c r="AV6" s="64">
        <f t="shared" si="5"/>
        <v>39</v>
      </c>
      <c r="AW6" s="64">
        <f t="shared" si="5"/>
        <v>32.9</v>
      </c>
      <c r="AX6" s="64">
        <f t="shared" si="5"/>
        <v>73.2</v>
      </c>
      <c r="AY6" s="64">
        <f t="shared" si="5"/>
        <v>70.5</v>
      </c>
      <c r="AZ6" s="64">
        <f t="shared" si="5"/>
        <v>72.2</v>
      </c>
      <c r="BA6" s="64">
        <f t="shared" si="5"/>
        <v>69.5</v>
      </c>
      <c r="BB6" s="64">
        <f t="shared" si="5"/>
        <v>67.7</v>
      </c>
      <c r="BC6" s="64" t="str">
        <f>IF(BC8="-","【-】","【"&amp;SUBSTITUTE(TEXT(BC8,"#,##0.0"),"-","△")&amp;"】")</f>
        <v>【89.7】</v>
      </c>
      <c r="BD6" s="64">
        <f>IF(BD8="-",NA(),BD8)</f>
        <v>140.80000000000001</v>
      </c>
      <c r="BE6" s="64">
        <f t="shared" ref="BE6:BM6" si="6">IF(BE8="-",NA(),BE8)</f>
        <v>147.4</v>
      </c>
      <c r="BF6" s="64">
        <f t="shared" si="6"/>
        <v>126.1</v>
      </c>
      <c r="BG6" s="64">
        <f t="shared" si="6"/>
        <v>136.69999999999999</v>
      </c>
      <c r="BH6" s="64">
        <f t="shared" si="6"/>
        <v>152.1</v>
      </c>
      <c r="BI6" s="64">
        <f t="shared" si="6"/>
        <v>132.69999999999999</v>
      </c>
      <c r="BJ6" s="64">
        <f t="shared" si="6"/>
        <v>154.80000000000001</v>
      </c>
      <c r="BK6" s="64">
        <f t="shared" si="6"/>
        <v>139.9</v>
      </c>
      <c r="BL6" s="64">
        <f t="shared" si="6"/>
        <v>156.6</v>
      </c>
      <c r="BM6" s="64">
        <f t="shared" si="6"/>
        <v>106</v>
      </c>
      <c r="BN6" s="64" t="str">
        <f>IF(BN8="-","【-】","【"&amp;SUBSTITUTE(TEXT(BN8,"#,##0.0"),"-","△")&amp;"】")</f>
        <v>【64.7】</v>
      </c>
      <c r="BO6" s="64">
        <f>IF(BO8="-",NA(),BO8)</f>
        <v>36</v>
      </c>
      <c r="BP6" s="64">
        <f t="shared" ref="BP6:BX6" si="7">IF(BP8="-",NA(),BP8)</f>
        <v>54</v>
      </c>
      <c r="BQ6" s="64">
        <f t="shared" si="7"/>
        <v>41.5</v>
      </c>
      <c r="BR6" s="64">
        <f t="shared" si="7"/>
        <v>42.6</v>
      </c>
      <c r="BS6" s="64">
        <f t="shared" si="7"/>
        <v>40.1</v>
      </c>
      <c r="BT6" s="64">
        <f t="shared" si="7"/>
        <v>65.599999999999994</v>
      </c>
      <c r="BU6" s="64">
        <f t="shared" si="7"/>
        <v>63.9</v>
      </c>
      <c r="BV6" s="64">
        <f t="shared" si="7"/>
        <v>64.900000000000006</v>
      </c>
      <c r="BW6" s="64">
        <f t="shared" si="7"/>
        <v>63.4</v>
      </c>
      <c r="BX6" s="64">
        <f t="shared" si="7"/>
        <v>62.3</v>
      </c>
      <c r="BY6" s="64" t="str">
        <f>IF(BY8="-","【-】","【"&amp;SUBSTITUTE(TEXT(BY8,"#,##0.0"),"-","△")&amp;"】")</f>
        <v>【74.8】</v>
      </c>
      <c r="BZ6" s="65">
        <f>IF(BZ8="-",NA(),BZ8)</f>
        <v>27584</v>
      </c>
      <c r="CA6" s="65">
        <f t="shared" ref="CA6:CI6" si="8">IF(CA8="-",NA(),CA8)</f>
        <v>26125</v>
      </c>
      <c r="CB6" s="65">
        <f t="shared" si="8"/>
        <v>25763</v>
      </c>
      <c r="CC6" s="65">
        <f t="shared" si="8"/>
        <v>22883</v>
      </c>
      <c r="CD6" s="65">
        <f t="shared" si="8"/>
        <v>24461</v>
      </c>
      <c r="CE6" s="65">
        <f t="shared" si="8"/>
        <v>24294</v>
      </c>
      <c r="CF6" s="65">
        <f t="shared" si="8"/>
        <v>24767</v>
      </c>
      <c r="CG6" s="65">
        <f t="shared" si="8"/>
        <v>25920</v>
      </c>
      <c r="CH6" s="65">
        <f t="shared" si="8"/>
        <v>24479</v>
      </c>
      <c r="CI6" s="65">
        <f t="shared" si="8"/>
        <v>25136</v>
      </c>
      <c r="CJ6" s="64" t="str">
        <f>IF(CJ8="-","【-】","【"&amp;SUBSTITUTE(TEXT(CJ8,"#,##0"),"-","△")&amp;"】")</f>
        <v>【50,718】</v>
      </c>
      <c r="CK6" s="65">
        <f>IF(CK8="-",NA(),CK8)</f>
        <v>7105</v>
      </c>
      <c r="CL6" s="65">
        <f t="shared" ref="CL6:CT6" si="9">IF(CL8="-",NA(),CL8)</f>
        <v>7061</v>
      </c>
      <c r="CM6" s="65">
        <f t="shared" si="9"/>
        <v>7180</v>
      </c>
      <c r="CN6" s="65">
        <f t="shared" si="9"/>
        <v>6730</v>
      </c>
      <c r="CO6" s="65">
        <f t="shared" si="9"/>
        <v>6647</v>
      </c>
      <c r="CP6" s="65">
        <f t="shared" si="9"/>
        <v>8208</v>
      </c>
      <c r="CQ6" s="65">
        <f t="shared" si="9"/>
        <v>7997</v>
      </c>
      <c r="CR6" s="65">
        <f t="shared" si="9"/>
        <v>8159</v>
      </c>
      <c r="CS6" s="65">
        <f t="shared" si="9"/>
        <v>8000</v>
      </c>
      <c r="CT6" s="65">
        <f t="shared" si="9"/>
        <v>8023</v>
      </c>
      <c r="CU6" s="64" t="str">
        <f>IF(CU8="-","【-】","【"&amp;SUBSTITUTE(TEXT(CU8,"#,##0"),"-","△")&amp;"】")</f>
        <v>【14,202】</v>
      </c>
      <c r="CV6" s="64">
        <f>IF(CV8="-",NA(),CV8)</f>
        <v>141.4</v>
      </c>
      <c r="CW6" s="64">
        <f t="shared" ref="CW6:DE6" si="10">IF(CW8="-",NA(),CW8)</f>
        <v>124.6</v>
      </c>
      <c r="CX6" s="64">
        <f t="shared" si="10"/>
        <v>152.5</v>
      </c>
      <c r="CY6" s="64">
        <f t="shared" si="10"/>
        <v>166.8</v>
      </c>
      <c r="CZ6" s="64">
        <f t="shared" si="10"/>
        <v>186.7</v>
      </c>
      <c r="DA6" s="64">
        <f t="shared" si="10"/>
        <v>75.599999999999994</v>
      </c>
      <c r="DB6" s="64">
        <f t="shared" si="10"/>
        <v>73.400000000000006</v>
      </c>
      <c r="DC6" s="64">
        <f t="shared" si="10"/>
        <v>75.2</v>
      </c>
      <c r="DD6" s="64">
        <f t="shared" si="10"/>
        <v>79.5</v>
      </c>
      <c r="DE6" s="64">
        <f t="shared" si="10"/>
        <v>81.099999999999994</v>
      </c>
      <c r="DF6" s="64" t="str">
        <f>IF(DF8="-","【-】","【"&amp;SUBSTITUTE(TEXT(DF8,"#,##0.0"),"-","△")&amp;"】")</f>
        <v>【55.0】</v>
      </c>
      <c r="DG6" s="64">
        <f>IF(DG8="-",NA(),DG8)</f>
        <v>11.7</v>
      </c>
      <c r="DH6" s="64">
        <f t="shared" ref="DH6:DP6" si="11">IF(DH8="-",NA(),DH8)</f>
        <v>13.2</v>
      </c>
      <c r="DI6" s="64">
        <f t="shared" si="11"/>
        <v>14.6</v>
      </c>
      <c r="DJ6" s="64">
        <f t="shared" si="11"/>
        <v>13.7</v>
      </c>
      <c r="DK6" s="64">
        <f t="shared" si="11"/>
        <v>14.5</v>
      </c>
      <c r="DL6" s="64">
        <f t="shared" si="11"/>
        <v>20.100000000000001</v>
      </c>
      <c r="DM6" s="64">
        <f t="shared" si="11"/>
        <v>19.100000000000001</v>
      </c>
      <c r="DN6" s="64">
        <f t="shared" si="11"/>
        <v>19.3</v>
      </c>
      <c r="DO6" s="64">
        <f t="shared" si="11"/>
        <v>17.600000000000001</v>
      </c>
      <c r="DP6" s="64">
        <f t="shared" si="11"/>
        <v>17.399999999999999</v>
      </c>
      <c r="DQ6" s="64" t="str">
        <f>IF(DQ8="-","【-】","【"&amp;SUBSTITUTE(TEXT(DQ8,"#,##0.0"),"-","△")&amp;"】")</f>
        <v>【24.3】</v>
      </c>
      <c r="DR6" s="64">
        <f>IF(DR8="-",NA(),DR8)</f>
        <v>67.2</v>
      </c>
      <c r="DS6" s="64">
        <f t="shared" ref="DS6:EA6" si="12">IF(DS8="-",NA(),DS8)</f>
        <v>67.900000000000006</v>
      </c>
      <c r="DT6" s="64">
        <f t="shared" si="12"/>
        <v>68.5</v>
      </c>
      <c r="DU6" s="64">
        <f t="shared" si="12"/>
        <v>67.5</v>
      </c>
      <c r="DV6" s="64">
        <f t="shared" si="12"/>
        <v>68</v>
      </c>
      <c r="DW6" s="64">
        <f t="shared" si="12"/>
        <v>37.9</v>
      </c>
      <c r="DX6" s="64">
        <f t="shared" si="12"/>
        <v>47.3</v>
      </c>
      <c r="DY6" s="64">
        <f t="shared" si="12"/>
        <v>50.2</v>
      </c>
      <c r="DZ6" s="64">
        <f t="shared" si="12"/>
        <v>52.7</v>
      </c>
      <c r="EA6" s="64">
        <f t="shared" si="12"/>
        <v>52.8</v>
      </c>
      <c r="EB6" s="64" t="str">
        <f>IF(EB8="-","【-】","【"&amp;SUBSTITUTE(TEXT(EB8,"#,##0.0"),"-","△")&amp;"】")</f>
        <v>【51.6】</v>
      </c>
      <c r="EC6" s="64">
        <f>IF(EC8="-",NA(),EC8)</f>
        <v>69.099999999999994</v>
      </c>
      <c r="ED6" s="64">
        <f t="shared" ref="ED6:EL6" si="13">IF(ED8="-",NA(),ED8)</f>
        <v>61.6</v>
      </c>
      <c r="EE6" s="64">
        <f t="shared" si="13"/>
        <v>67.400000000000006</v>
      </c>
      <c r="EF6" s="64">
        <f t="shared" si="13"/>
        <v>62.5</v>
      </c>
      <c r="EG6" s="64">
        <f t="shared" si="13"/>
        <v>61.1</v>
      </c>
      <c r="EH6" s="64">
        <f t="shared" si="13"/>
        <v>48.8</v>
      </c>
      <c r="EI6" s="64">
        <f t="shared" si="13"/>
        <v>66.7</v>
      </c>
      <c r="EJ6" s="64">
        <f t="shared" si="13"/>
        <v>67.2</v>
      </c>
      <c r="EK6" s="64">
        <f t="shared" si="13"/>
        <v>70.5</v>
      </c>
      <c r="EL6" s="64">
        <f t="shared" si="13"/>
        <v>68.900000000000006</v>
      </c>
      <c r="EM6" s="64" t="str">
        <f>IF(EM8="-","【-】","【"&amp;SUBSTITUTE(TEXT(EM8,"#,##0.0"),"-","△")&amp;"】")</f>
        <v>【67.6】</v>
      </c>
      <c r="EN6" s="65">
        <f>IF(EN8="-",NA(),EN8)</f>
        <v>33269063</v>
      </c>
      <c r="EO6" s="65">
        <f t="shared" ref="EO6:EW6" si="14">IF(EO8="-",NA(),EO8)</f>
        <v>30971250</v>
      </c>
      <c r="EP6" s="65">
        <f t="shared" si="14"/>
        <v>35622938</v>
      </c>
      <c r="EQ6" s="65">
        <f t="shared" si="14"/>
        <v>35403781</v>
      </c>
      <c r="ER6" s="65">
        <f t="shared" si="14"/>
        <v>35121781</v>
      </c>
      <c r="ES6" s="65">
        <f t="shared" si="14"/>
        <v>34662133</v>
      </c>
      <c r="ET6" s="65">
        <f t="shared" si="14"/>
        <v>37994115</v>
      </c>
      <c r="EU6" s="65">
        <f t="shared" si="14"/>
        <v>42228890</v>
      </c>
      <c r="EV6" s="65">
        <f t="shared" si="14"/>
        <v>41785853</v>
      </c>
      <c r="EW6" s="65">
        <f t="shared" si="14"/>
        <v>44571078</v>
      </c>
      <c r="EX6" s="65" t="str">
        <f>IF(EX8="-","【-】","【"&amp;SUBSTITUTE(TEXT(EX8,"#,##0"),"-","△")&amp;"】")</f>
        <v>【45,442,498】</v>
      </c>
    </row>
    <row r="7" spans="1:154" s="66" customFormat="1" x14ac:dyDescent="0.2">
      <c r="A7" s="47" t="s">
        <v>142</v>
      </c>
      <c r="B7" s="62">
        <f t="shared" ref="B7:AG7" si="15">B8</f>
        <v>2017</v>
      </c>
      <c r="C7" s="62">
        <f t="shared" si="15"/>
        <v>70009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6</v>
      </c>
      <c r="H7" s="62"/>
      <c r="I7" s="62"/>
      <c r="J7" s="62"/>
      <c r="K7" s="62" t="str">
        <f t="shared" si="15"/>
        <v>条例全部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50床未満</v>
      </c>
      <c r="O7" s="62" t="str">
        <f>O8</f>
        <v>自治体職員</v>
      </c>
      <c r="P7" s="62" t="str">
        <f>P8</f>
        <v>直営</v>
      </c>
      <c r="Q7" s="63">
        <f t="shared" si="15"/>
        <v>6</v>
      </c>
      <c r="R7" s="62" t="str">
        <f t="shared" si="15"/>
        <v>-</v>
      </c>
      <c r="S7" s="62" t="str">
        <f t="shared" si="15"/>
        <v>ド 訓</v>
      </c>
      <c r="T7" s="62" t="str">
        <f t="shared" si="15"/>
        <v>へ</v>
      </c>
      <c r="U7" s="63">
        <f>U8</f>
        <v>1919680</v>
      </c>
      <c r="V7" s="63">
        <f>V8</f>
        <v>2205</v>
      </c>
      <c r="W7" s="62" t="str">
        <f>W8</f>
        <v>第１種該当</v>
      </c>
      <c r="X7" s="62" t="str">
        <f t="shared" si="15"/>
        <v>１０：１</v>
      </c>
      <c r="Y7" s="63">
        <f t="shared" si="15"/>
        <v>32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 t="str">
        <f t="shared" si="15"/>
        <v>-</v>
      </c>
      <c r="AD7" s="63">
        <f t="shared" si="15"/>
        <v>32</v>
      </c>
      <c r="AE7" s="63">
        <f t="shared" si="15"/>
        <v>32</v>
      </c>
      <c r="AF7" s="63" t="str">
        <f t="shared" si="15"/>
        <v>-</v>
      </c>
      <c r="AG7" s="63">
        <f t="shared" si="15"/>
        <v>32</v>
      </c>
      <c r="AH7" s="64">
        <f>AH8</f>
        <v>102.2</v>
      </c>
      <c r="AI7" s="64">
        <f t="shared" ref="AI7:AQ7" si="16">AI8</f>
        <v>110.9</v>
      </c>
      <c r="AJ7" s="64">
        <f t="shared" si="16"/>
        <v>101.9</v>
      </c>
      <c r="AK7" s="64">
        <f t="shared" si="16"/>
        <v>125.2</v>
      </c>
      <c r="AL7" s="64">
        <f t="shared" si="16"/>
        <v>111.4</v>
      </c>
      <c r="AM7" s="64">
        <f t="shared" si="16"/>
        <v>98.3</v>
      </c>
      <c r="AN7" s="64">
        <f t="shared" si="16"/>
        <v>96.5</v>
      </c>
      <c r="AO7" s="64">
        <f t="shared" si="16"/>
        <v>97.7</v>
      </c>
      <c r="AP7" s="64">
        <f t="shared" si="16"/>
        <v>96.2</v>
      </c>
      <c r="AQ7" s="64">
        <f t="shared" si="16"/>
        <v>94.8</v>
      </c>
      <c r="AR7" s="64"/>
      <c r="AS7" s="64">
        <f>AS8</f>
        <v>45.3</v>
      </c>
      <c r="AT7" s="64">
        <f t="shared" ref="AT7:BB7" si="17">AT8</f>
        <v>48.7</v>
      </c>
      <c r="AU7" s="64">
        <f t="shared" si="17"/>
        <v>40</v>
      </c>
      <c r="AV7" s="64">
        <f t="shared" si="17"/>
        <v>39</v>
      </c>
      <c r="AW7" s="64">
        <f t="shared" si="17"/>
        <v>32.9</v>
      </c>
      <c r="AX7" s="64">
        <f t="shared" si="17"/>
        <v>73.2</v>
      </c>
      <c r="AY7" s="64">
        <f t="shared" si="17"/>
        <v>70.5</v>
      </c>
      <c r="AZ7" s="64">
        <f t="shared" si="17"/>
        <v>72.2</v>
      </c>
      <c r="BA7" s="64">
        <f t="shared" si="17"/>
        <v>69.5</v>
      </c>
      <c r="BB7" s="64">
        <f t="shared" si="17"/>
        <v>67.7</v>
      </c>
      <c r="BC7" s="64"/>
      <c r="BD7" s="64">
        <f>BD8</f>
        <v>140.80000000000001</v>
      </c>
      <c r="BE7" s="64">
        <f t="shared" ref="BE7:BM7" si="18">BE8</f>
        <v>147.4</v>
      </c>
      <c r="BF7" s="64">
        <f t="shared" si="18"/>
        <v>126.1</v>
      </c>
      <c r="BG7" s="64">
        <f t="shared" si="18"/>
        <v>136.69999999999999</v>
      </c>
      <c r="BH7" s="64">
        <f t="shared" si="18"/>
        <v>152.1</v>
      </c>
      <c r="BI7" s="64">
        <f t="shared" si="18"/>
        <v>132.69999999999999</v>
      </c>
      <c r="BJ7" s="64">
        <f t="shared" si="18"/>
        <v>154.80000000000001</v>
      </c>
      <c r="BK7" s="64">
        <f t="shared" si="18"/>
        <v>139.9</v>
      </c>
      <c r="BL7" s="64">
        <f t="shared" si="18"/>
        <v>156.6</v>
      </c>
      <c r="BM7" s="64">
        <f t="shared" si="18"/>
        <v>106</v>
      </c>
      <c r="BN7" s="64"/>
      <c r="BO7" s="64">
        <f>BO8</f>
        <v>36</v>
      </c>
      <c r="BP7" s="64">
        <f t="shared" ref="BP7:BX7" si="19">BP8</f>
        <v>54</v>
      </c>
      <c r="BQ7" s="64">
        <f t="shared" si="19"/>
        <v>41.5</v>
      </c>
      <c r="BR7" s="64">
        <f t="shared" si="19"/>
        <v>42.6</v>
      </c>
      <c r="BS7" s="64">
        <f t="shared" si="19"/>
        <v>40.1</v>
      </c>
      <c r="BT7" s="64">
        <f t="shared" si="19"/>
        <v>65.599999999999994</v>
      </c>
      <c r="BU7" s="64">
        <f t="shared" si="19"/>
        <v>63.9</v>
      </c>
      <c r="BV7" s="64">
        <f t="shared" si="19"/>
        <v>64.900000000000006</v>
      </c>
      <c r="BW7" s="64">
        <f t="shared" si="19"/>
        <v>63.4</v>
      </c>
      <c r="BX7" s="64">
        <f t="shared" si="19"/>
        <v>62.3</v>
      </c>
      <c r="BY7" s="64"/>
      <c r="BZ7" s="65">
        <f>BZ8</f>
        <v>27584</v>
      </c>
      <c r="CA7" s="65">
        <f t="shared" ref="CA7:CI7" si="20">CA8</f>
        <v>26125</v>
      </c>
      <c r="CB7" s="65">
        <f t="shared" si="20"/>
        <v>25763</v>
      </c>
      <c r="CC7" s="65">
        <f t="shared" si="20"/>
        <v>22883</v>
      </c>
      <c r="CD7" s="65">
        <f t="shared" si="20"/>
        <v>24461</v>
      </c>
      <c r="CE7" s="65">
        <f t="shared" si="20"/>
        <v>24294</v>
      </c>
      <c r="CF7" s="65">
        <f t="shared" si="20"/>
        <v>24767</v>
      </c>
      <c r="CG7" s="65">
        <f t="shared" si="20"/>
        <v>25920</v>
      </c>
      <c r="CH7" s="65">
        <f t="shared" si="20"/>
        <v>24479</v>
      </c>
      <c r="CI7" s="65">
        <f t="shared" si="20"/>
        <v>25136</v>
      </c>
      <c r="CJ7" s="64"/>
      <c r="CK7" s="65">
        <f>CK8</f>
        <v>7105</v>
      </c>
      <c r="CL7" s="65">
        <f t="shared" ref="CL7:CT7" si="21">CL8</f>
        <v>7061</v>
      </c>
      <c r="CM7" s="65">
        <f t="shared" si="21"/>
        <v>7180</v>
      </c>
      <c r="CN7" s="65">
        <f t="shared" si="21"/>
        <v>6730</v>
      </c>
      <c r="CO7" s="65">
        <f t="shared" si="21"/>
        <v>6647</v>
      </c>
      <c r="CP7" s="65">
        <f t="shared" si="21"/>
        <v>8208</v>
      </c>
      <c r="CQ7" s="65">
        <f t="shared" si="21"/>
        <v>7997</v>
      </c>
      <c r="CR7" s="65">
        <f t="shared" si="21"/>
        <v>8159</v>
      </c>
      <c r="CS7" s="65">
        <f t="shared" si="21"/>
        <v>8000</v>
      </c>
      <c r="CT7" s="65">
        <f t="shared" si="21"/>
        <v>8023</v>
      </c>
      <c r="CU7" s="64"/>
      <c r="CV7" s="64">
        <f>CV8</f>
        <v>141.4</v>
      </c>
      <c r="CW7" s="64">
        <f t="shared" ref="CW7:DE7" si="22">CW8</f>
        <v>124.6</v>
      </c>
      <c r="CX7" s="64">
        <f t="shared" si="22"/>
        <v>152.5</v>
      </c>
      <c r="CY7" s="64">
        <f t="shared" si="22"/>
        <v>166.8</v>
      </c>
      <c r="CZ7" s="64">
        <f t="shared" si="22"/>
        <v>186.7</v>
      </c>
      <c r="DA7" s="64">
        <f t="shared" si="22"/>
        <v>75.599999999999994</v>
      </c>
      <c r="DB7" s="64">
        <f t="shared" si="22"/>
        <v>73.400000000000006</v>
      </c>
      <c r="DC7" s="64">
        <f t="shared" si="22"/>
        <v>75.2</v>
      </c>
      <c r="DD7" s="64">
        <f t="shared" si="22"/>
        <v>79.5</v>
      </c>
      <c r="DE7" s="64">
        <f t="shared" si="22"/>
        <v>81.099999999999994</v>
      </c>
      <c r="DF7" s="64"/>
      <c r="DG7" s="64">
        <f>DG8</f>
        <v>11.7</v>
      </c>
      <c r="DH7" s="64">
        <f t="shared" ref="DH7:DP7" si="23">DH8</f>
        <v>13.2</v>
      </c>
      <c r="DI7" s="64">
        <f t="shared" si="23"/>
        <v>14.6</v>
      </c>
      <c r="DJ7" s="64">
        <f t="shared" si="23"/>
        <v>13.7</v>
      </c>
      <c r="DK7" s="64">
        <f t="shared" si="23"/>
        <v>14.5</v>
      </c>
      <c r="DL7" s="64">
        <f t="shared" si="23"/>
        <v>20.100000000000001</v>
      </c>
      <c r="DM7" s="64">
        <f t="shared" si="23"/>
        <v>19.100000000000001</v>
      </c>
      <c r="DN7" s="64">
        <f t="shared" si="23"/>
        <v>19.3</v>
      </c>
      <c r="DO7" s="64">
        <f t="shared" si="23"/>
        <v>17.600000000000001</v>
      </c>
      <c r="DP7" s="64">
        <f t="shared" si="23"/>
        <v>17.399999999999999</v>
      </c>
      <c r="DQ7" s="64"/>
      <c r="DR7" s="64">
        <f>DR8</f>
        <v>67.2</v>
      </c>
      <c r="DS7" s="64">
        <f t="shared" ref="DS7:EA7" si="24">DS8</f>
        <v>67.900000000000006</v>
      </c>
      <c r="DT7" s="64">
        <f t="shared" si="24"/>
        <v>68.5</v>
      </c>
      <c r="DU7" s="64">
        <f t="shared" si="24"/>
        <v>67.5</v>
      </c>
      <c r="DV7" s="64">
        <f t="shared" si="24"/>
        <v>68</v>
      </c>
      <c r="DW7" s="64">
        <f t="shared" si="24"/>
        <v>37.9</v>
      </c>
      <c r="DX7" s="64">
        <f t="shared" si="24"/>
        <v>47.3</v>
      </c>
      <c r="DY7" s="64">
        <f t="shared" si="24"/>
        <v>50.2</v>
      </c>
      <c r="DZ7" s="64">
        <f t="shared" si="24"/>
        <v>52.7</v>
      </c>
      <c r="EA7" s="64">
        <f t="shared" si="24"/>
        <v>52.8</v>
      </c>
      <c r="EB7" s="64"/>
      <c r="EC7" s="64">
        <f>EC8</f>
        <v>69.099999999999994</v>
      </c>
      <c r="ED7" s="64">
        <f t="shared" ref="ED7:EL7" si="25">ED8</f>
        <v>61.6</v>
      </c>
      <c r="EE7" s="64">
        <f t="shared" si="25"/>
        <v>67.400000000000006</v>
      </c>
      <c r="EF7" s="64">
        <f t="shared" si="25"/>
        <v>62.5</v>
      </c>
      <c r="EG7" s="64">
        <f t="shared" si="25"/>
        <v>61.1</v>
      </c>
      <c r="EH7" s="64">
        <f t="shared" si="25"/>
        <v>48.8</v>
      </c>
      <c r="EI7" s="64">
        <f t="shared" si="25"/>
        <v>66.7</v>
      </c>
      <c r="EJ7" s="64">
        <f t="shared" si="25"/>
        <v>67.2</v>
      </c>
      <c r="EK7" s="64">
        <f t="shared" si="25"/>
        <v>70.5</v>
      </c>
      <c r="EL7" s="64">
        <f t="shared" si="25"/>
        <v>68.900000000000006</v>
      </c>
      <c r="EM7" s="64"/>
      <c r="EN7" s="65">
        <f>EN8</f>
        <v>33269063</v>
      </c>
      <c r="EO7" s="65">
        <f t="shared" ref="EO7:EW7" si="26">EO8</f>
        <v>30971250</v>
      </c>
      <c r="EP7" s="65">
        <f t="shared" si="26"/>
        <v>35622938</v>
      </c>
      <c r="EQ7" s="65">
        <f t="shared" si="26"/>
        <v>35403781</v>
      </c>
      <c r="ER7" s="65">
        <f t="shared" si="26"/>
        <v>35121781</v>
      </c>
      <c r="ES7" s="65">
        <f t="shared" si="26"/>
        <v>34662133</v>
      </c>
      <c r="ET7" s="65">
        <f t="shared" si="26"/>
        <v>37994115</v>
      </c>
      <c r="EU7" s="65">
        <f t="shared" si="26"/>
        <v>42228890</v>
      </c>
      <c r="EV7" s="65">
        <f t="shared" si="26"/>
        <v>41785853</v>
      </c>
      <c r="EW7" s="65">
        <f t="shared" si="26"/>
        <v>44571078</v>
      </c>
      <c r="EX7" s="65"/>
    </row>
    <row r="8" spans="1:154" s="66" customFormat="1" x14ac:dyDescent="0.2">
      <c r="A8" s="47"/>
      <c r="B8" s="67">
        <v>2017</v>
      </c>
      <c r="C8" s="67">
        <v>70009</v>
      </c>
      <c r="D8" s="67">
        <v>46</v>
      </c>
      <c r="E8" s="67">
        <v>6</v>
      </c>
      <c r="F8" s="67">
        <v>0</v>
      </c>
      <c r="G8" s="67">
        <v>6</v>
      </c>
      <c r="H8" s="67" t="s">
        <v>143</v>
      </c>
      <c r="I8" s="67" t="s">
        <v>143</v>
      </c>
      <c r="J8" s="67" t="s">
        <v>144</v>
      </c>
      <c r="K8" s="67" t="s">
        <v>145</v>
      </c>
      <c r="L8" s="67" t="s">
        <v>146</v>
      </c>
      <c r="M8" s="67" t="s">
        <v>147</v>
      </c>
      <c r="N8" s="67" t="s">
        <v>148</v>
      </c>
      <c r="O8" s="67" t="s">
        <v>149</v>
      </c>
      <c r="P8" s="67" t="s">
        <v>150</v>
      </c>
      <c r="Q8" s="68">
        <v>6</v>
      </c>
      <c r="R8" s="67" t="s">
        <v>151</v>
      </c>
      <c r="S8" s="67" t="s">
        <v>152</v>
      </c>
      <c r="T8" s="67" t="s">
        <v>153</v>
      </c>
      <c r="U8" s="68">
        <v>1919680</v>
      </c>
      <c r="V8" s="68">
        <v>2205</v>
      </c>
      <c r="W8" s="67" t="s">
        <v>154</v>
      </c>
      <c r="X8" s="69" t="s">
        <v>155</v>
      </c>
      <c r="Y8" s="68">
        <v>32</v>
      </c>
      <c r="Z8" s="68" t="s">
        <v>151</v>
      </c>
      <c r="AA8" s="68" t="s">
        <v>151</v>
      </c>
      <c r="AB8" s="68" t="s">
        <v>151</v>
      </c>
      <c r="AC8" s="68" t="s">
        <v>151</v>
      </c>
      <c r="AD8" s="68">
        <v>32</v>
      </c>
      <c r="AE8" s="68">
        <v>32</v>
      </c>
      <c r="AF8" s="68" t="s">
        <v>151</v>
      </c>
      <c r="AG8" s="68">
        <v>32</v>
      </c>
      <c r="AH8" s="70">
        <v>102.2</v>
      </c>
      <c r="AI8" s="70">
        <v>110.9</v>
      </c>
      <c r="AJ8" s="70">
        <v>101.9</v>
      </c>
      <c r="AK8" s="70">
        <v>125.2</v>
      </c>
      <c r="AL8" s="70">
        <v>111.4</v>
      </c>
      <c r="AM8" s="70">
        <v>98.3</v>
      </c>
      <c r="AN8" s="70">
        <v>96.5</v>
      </c>
      <c r="AO8" s="70">
        <v>97.7</v>
      </c>
      <c r="AP8" s="70">
        <v>96.2</v>
      </c>
      <c r="AQ8" s="70">
        <v>94.8</v>
      </c>
      <c r="AR8" s="70">
        <v>98.5</v>
      </c>
      <c r="AS8" s="70">
        <v>45.3</v>
      </c>
      <c r="AT8" s="70">
        <v>48.7</v>
      </c>
      <c r="AU8" s="70">
        <v>40</v>
      </c>
      <c r="AV8" s="70">
        <v>39</v>
      </c>
      <c r="AW8" s="70">
        <v>32.9</v>
      </c>
      <c r="AX8" s="70">
        <v>73.2</v>
      </c>
      <c r="AY8" s="70">
        <v>70.5</v>
      </c>
      <c r="AZ8" s="70">
        <v>72.2</v>
      </c>
      <c r="BA8" s="70">
        <v>69.5</v>
      </c>
      <c r="BB8" s="70">
        <v>67.7</v>
      </c>
      <c r="BC8" s="70">
        <v>89.7</v>
      </c>
      <c r="BD8" s="71">
        <v>140.80000000000001</v>
      </c>
      <c r="BE8" s="71">
        <v>147.4</v>
      </c>
      <c r="BF8" s="71">
        <v>126.1</v>
      </c>
      <c r="BG8" s="71">
        <v>136.69999999999999</v>
      </c>
      <c r="BH8" s="71">
        <v>152.1</v>
      </c>
      <c r="BI8" s="71">
        <v>132.69999999999999</v>
      </c>
      <c r="BJ8" s="71">
        <v>154.80000000000001</v>
      </c>
      <c r="BK8" s="71">
        <v>139.9</v>
      </c>
      <c r="BL8" s="71">
        <v>156.6</v>
      </c>
      <c r="BM8" s="71">
        <v>106</v>
      </c>
      <c r="BN8" s="71">
        <v>64.7</v>
      </c>
      <c r="BO8" s="70">
        <v>36</v>
      </c>
      <c r="BP8" s="70">
        <v>54</v>
      </c>
      <c r="BQ8" s="70">
        <v>41.5</v>
      </c>
      <c r="BR8" s="70">
        <v>42.6</v>
      </c>
      <c r="BS8" s="70">
        <v>40.1</v>
      </c>
      <c r="BT8" s="70">
        <v>65.599999999999994</v>
      </c>
      <c r="BU8" s="70">
        <v>63.9</v>
      </c>
      <c r="BV8" s="70">
        <v>64.900000000000006</v>
      </c>
      <c r="BW8" s="70">
        <v>63.4</v>
      </c>
      <c r="BX8" s="70">
        <v>62.3</v>
      </c>
      <c r="BY8" s="70">
        <v>74.8</v>
      </c>
      <c r="BZ8" s="71">
        <v>27584</v>
      </c>
      <c r="CA8" s="71">
        <v>26125</v>
      </c>
      <c r="CB8" s="71">
        <v>25763</v>
      </c>
      <c r="CC8" s="71">
        <v>22883</v>
      </c>
      <c r="CD8" s="71">
        <v>24461</v>
      </c>
      <c r="CE8" s="71">
        <v>24294</v>
      </c>
      <c r="CF8" s="71">
        <v>24767</v>
      </c>
      <c r="CG8" s="71">
        <v>25920</v>
      </c>
      <c r="CH8" s="71">
        <v>24479</v>
      </c>
      <c r="CI8" s="71">
        <v>25136</v>
      </c>
      <c r="CJ8" s="70">
        <v>50718</v>
      </c>
      <c r="CK8" s="71">
        <v>7105</v>
      </c>
      <c r="CL8" s="71">
        <v>7061</v>
      </c>
      <c r="CM8" s="71">
        <v>7180</v>
      </c>
      <c r="CN8" s="71">
        <v>6730</v>
      </c>
      <c r="CO8" s="71">
        <v>6647</v>
      </c>
      <c r="CP8" s="71">
        <v>8208</v>
      </c>
      <c r="CQ8" s="71">
        <v>7997</v>
      </c>
      <c r="CR8" s="71">
        <v>8159</v>
      </c>
      <c r="CS8" s="71">
        <v>8000</v>
      </c>
      <c r="CT8" s="71">
        <v>8023</v>
      </c>
      <c r="CU8" s="70">
        <v>14202</v>
      </c>
      <c r="CV8" s="71">
        <v>141.4</v>
      </c>
      <c r="CW8" s="71">
        <v>124.6</v>
      </c>
      <c r="CX8" s="71">
        <v>152.5</v>
      </c>
      <c r="CY8" s="71">
        <v>166.8</v>
      </c>
      <c r="CZ8" s="71">
        <v>186.7</v>
      </c>
      <c r="DA8" s="71">
        <v>75.599999999999994</v>
      </c>
      <c r="DB8" s="71">
        <v>73.400000000000006</v>
      </c>
      <c r="DC8" s="71">
        <v>75.2</v>
      </c>
      <c r="DD8" s="71">
        <v>79.5</v>
      </c>
      <c r="DE8" s="71">
        <v>81.099999999999994</v>
      </c>
      <c r="DF8" s="71">
        <v>55</v>
      </c>
      <c r="DG8" s="71">
        <v>11.7</v>
      </c>
      <c r="DH8" s="71">
        <v>13.2</v>
      </c>
      <c r="DI8" s="71">
        <v>14.6</v>
      </c>
      <c r="DJ8" s="71">
        <v>13.7</v>
      </c>
      <c r="DK8" s="71">
        <v>14.5</v>
      </c>
      <c r="DL8" s="71">
        <v>20.100000000000001</v>
      </c>
      <c r="DM8" s="71">
        <v>19.100000000000001</v>
      </c>
      <c r="DN8" s="71">
        <v>19.3</v>
      </c>
      <c r="DO8" s="71">
        <v>17.600000000000001</v>
      </c>
      <c r="DP8" s="71">
        <v>17.399999999999999</v>
      </c>
      <c r="DQ8" s="71">
        <v>24.3</v>
      </c>
      <c r="DR8" s="70">
        <v>67.2</v>
      </c>
      <c r="DS8" s="70">
        <v>67.900000000000006</v>
      </c>
      <c r="DT8" s="70">
        <v>68.5</v>
      </c>
      <c r="DU8" s="70">
        <v>67.5</v>
      </c>
      <c r="DV8" s="70">
        <v>68</v>
      </c>
      <c r="DW8" s="70">
        <v>37.9</v>
      </c>
      <c r="DX8" s="70">
        <v>47.3</v>
      </c>
      <c r="DY8" s="70">
        <v>50.2</v>
      </c>
      <c r="DZ8" s="70">
        <v>52.7</v>
      </c>
      <c r="EA8" s="70">
        <v>52.8</v>
      </c>
      <c r="EB8" s="70">
        <v>51.6</v>
      </c>
      <c r="EC8" s="70">
        <v>69.099999999999994</v>
      </c>
      <c r="ED8" s="70">
        <v>61.6</v>
      </c>
      <c r="EE8" s="70">
        <v>67.400000000000006</v>
      </c>
      <c r="EF8" s="70">
        <v>62.5</v>
      </c>
      <c r="EG8" s="70">
        <v>61.1</v>
      </c>
      <c r="EH8" s="70">
        <v>48.8</v>
      </c>
      <c r="EI8" s="70">
        <v>66.7</v>
      </c>
      <c r="EJ8" s="70">
        <v>67.2</v>
      </c>
      <c r="EK8" s="70">
        <v>70.5</v>
      </c>
      <c r="EL8" s="70">
        <v>68.900000000000006</v>
      </c>
      <c r="EM8" s="70">
        <v>67.599999999999994</v>
      </c>
      <c r="EN8" s="71">
        <v>33269063</v>
      </c>
      <c r="EO8" s="71">
        <v>30971250</v>
      </c>
      <c r="EP8" s="71">
        <v>35622938</v>
      </c>
      <c r="EQ8" s="71">
        <v>35403781</v>
      </c>
      <c r="ER8" s="71">
        <v>35121781</v>
      </c>
      <c r="ES8" s="71">
        <v>34662133</v>
      </c>
      <c r="ET8" s="71">
        <v>37994115</v>
      </c>
      <c r="EU8" s="71">
        <v>42228890</v>
      </c>
      <c r="EV8" s="71">
        <v>41785853</v>
      </c>
      <c r="EW8" s="71">
        <v>44571078</v>
      </c>
      <c r="EX8" s="71">
        <v>45442498</v>
      </c>
    </row>
    <row r="9" spans="1:154" x14ac:dyDescent="0.2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 x14ac:dyDescent="0.2">
      <c r="A10" s="76"/>
      <c r="B10" s="76" t="s">
        <v>156</v>
      </c>
      <c r="C10" s="76" t="s">
        <v>157</v>
      </c>
      <c r="D10" s="76" t="s">
        <v>158</v>
      </c>
      <c r="E10" s="76" t="s">
        <v>159</v>
      </c>
      <c r="F10" s="76" t="s">
        <v>160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 x14ac:dyDescent="0.2">
      <c r="A11" s="76" t="s">
        <v>161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 x14ac:dyDescent="0.2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 x14ac:dyDescent="0.2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 x14ac:dyDescent="0.2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 x14ac:dyDescent="0.2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 x14ac:dyDescent="0.2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 x14ac:dyDescent="0.2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 x14ac:dyDescent="0.2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 x14ac:dyDescent="0.2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 x14ac:dyDescent="0.2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2019-02-01T13:01:49Z</cp:lastPrinted>
  <dcterms:created xsi:type="dcterms:W3CDTF">2018-12-07T10:40:44Z</dcterms:created>
  <dcterms:modified xsi:type="dcterms:W3CDTF">2019-02-01T13:01:52Z</dcterms:modified>
  <cp:category/>
</cp:coreProperties>
</file>