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09_栃木県\"/>
    </mc:Choice>
  </mc:AlternateContent>
  <workbookProtection workbookAlgorithmName="SHA-512" workbookHashValue="3LXBHiTxwBDfqLEpk5AgELM5ghHjfRZp1ji6F9fpP+wNPd/i99znZYsoYSLbooF1BiVGaRYcWKSZ8lZm7DUjjg==" workbookSaltValue="qJLh/7RTv1gvM8juI6blBg==" workbookSpinCount="100000" lockStructure="1"/>
  <bookViews>
    <workbookView xWindow="0" yWindow="0" windowWidth="28800" windowHeight="12456"/>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V12" i="5" s="1"/>
  <c r="JQ8" i="5"/>
  <c r="JH8" i="5"/>
  <c r="JG8" i="5"/>
  <c r="IX8" i="5"/>
  <c r="IZ12" i="5" s="1"/>
  <c r="IW8" i="5"/>
  <c r="IV8" i="5"/>
  <c r="IM8" i="5"/>
  <c r="IL8" i="5"/>
  <c r="IC8" i="5"/>
  <c r="IG12" i="5" s="1"/>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V18" i="5"/>
  <c r="HU18" i="5"/>
  <c r="HT18" i="5"/>
  <c r="HV12" i="5"/>
  <c r="HW18" i="5"/>
  <c r="HS18" i="5"/>
  <c r="HU12"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S12" i="5"/>
  <c r="JR12" i="5"/>
  <c r="EZ8" i="5"/>
  <c r="FT8" i="5"/>
  <c r="GN8" i="5"/>
  <c r="JK18" i="5"/>
  <c r="JJ18" i="5"/>
  <c r="JL12" i="5"/>
  <c r="JH12" i="5"/>
  <c r="JI18" i="5"/>
  <c r="JK12" i="5"/>
  <c r="JL18" i="5"/>
  <c r="JH18" i="5"/>
  <c r="JJ12" i="5"/>
  <c r="KC18" i="5"/>
  <c r="KF18" i="5"/>
  <c r="KB18" i="5"/>
  <c r="KD12" i="5"/>
  <c r="KE18" i="5"/>
  <c r="KC12" i="5"/>
  <c r="KD18" i="5"/>
  <c r="KF12" i="5"/>
  <c r="KB12" i="5"/>
  <c r="C10" i="5"/>
  <c r="GZ12" i="5"/>
  <c r="HT12" i="5"/>
  <c r="IP12" i="5"/>
  <c r="HM18" i="5"/>
  <c r="HI18" i="5"/>
  <c r="HL18" i="5"/>
  <c r="HK18" i="5"/>
  <c r="HM12" i="5"/>
  <c r="HJ18" i="5"/>
  <c r="HL12"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HW12" i="5"/>
  <c r="KE12" i="5"/>
  <c r="FJ8" i="5"/>
  <c r="JB18" i="5"/>
  <c r="IX18" i="5"/>
  <c r="JA18" i="5"/>
  <c r="IY12" i="5"/>
  <c r="IZ18" i="5"/>
  <c r="JB12" i="5"/>
  <c r="IX12" i="5"/>
  <c r="IY18" i="5"/>
  <c r="JA12" i="5"/>
  <c r="JT18" i="5"/>
  <c r="JS18" i="5"/>
  <c r="JU12" i="5"/>
  <c r="JV18" i="5"/>
  <c r="JR18" i="5"/>
  <c r="JT12" i="5"/>
  <c r="JU18" i="5"/>
  <c r="JS12" i="5"/>
  <c r="KP18" i="5"/>
  <c r="KL18" i="5"/>
  <c r="KO18" i="5"/>
  <c r="KM12" i="5"/>
  <c r="KN18" i="5"/>
  <c r="KP12" i="5"/>
  <c r="KL12" i="5"/>
  <c r="KM18" i="5"/>
  <c r="KO12" i="5"/>
  <c r="HB12" i="5"/>
  <c r="HK12" i="5"/>
  <c r="IC12" i="5"/>
  <c r="JI12" i="5"/>
  <c r="KN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FX18" i="5"/>
  <c r="FT18" i="5"/>
  <c r="FW18" i="5"/>
  <c r="FV18" i="5"/>
  <c r="FU18" i="5"/>
  <c r="FV12" i="5"/>
  <c r="FU12" i="5"/>
  <c r="FX12" i="5"/>
  <c r="FT12" i="5"/>
  <c r="FW12" i="5"/>
  <c r="FB18" i="5"/>
  <c r="FA18" i="5"/>
  <c r="FD18" i="5"/>
  <c r="EZ18" i="5"/>
  <c r="FC18" i="5"/>
  <c r="FD12" i="5"/>
  <c r="EZ12" i="5"/>
  <c r="FC12" i="5"/>
  <c r="FB12" i="5"/>
  <c r="FA12" i="5"/>
  <c r="FK18" i="5"/>
  <c r="FN18" i="5"/>
  <c r="FJ18" i="5"/>
  <c r="FM18" i="5"/>
  <c r="FL18" i="5"/>
  <c r="FM12" i="5"/>
  <c r="FL12" i="5"/>
  <c r="FK12" i="5"/>
  <c r="FN12" i="5"/>
  <c r="FJ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GP18" i="5"/>
  <c r="GO18" i="5"/>
  <c r="GR18" i="5"/>
  <c r="GN18" i="5"/>
  <c r="GQ18" i="5"/>
  <c r="GR12" i="5"/>
  <c r="GN12" i="5"/>
  <c r="GQ12" i="5"/>
  <c r="GP12"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alcChain>
</file>

<file path=xl/sharedStrings.xml><?xml version="1.0" encoding="utf-8"?>
<sst xmlns="http://schemas.openxmlformats.org/spreadsheetml/2006/main" count="936" uniqueCount="268">
  <si>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</si>
  <si>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</si>
  <si>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</si>
  <si>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</si>
  <si>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</si>
  <si>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</si>
  <si>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</si>
  <si>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</si>
  <si>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電気事業により生じた利益は、将来の施設更新に充てるための建設改良積立金や企業債償還のための減債積立金に積み立てることを基本としている。
　・建設改良積立金への積立　　252,376,120円
　・減債積立金への積立　　13,284,000円
　・資本金への組入　　241,660,266円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</si>
  <si>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</si>
  <si>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</si>
  <si>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</si>
  <si>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</si>
  <si>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</si>
  <si>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</si>
  <si>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</si>
  <si>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</si>
  <si>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</si>
  <si>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</si>
  <si>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</si>
  <si>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</si>
  <si>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</si>
  <si>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</si>
  <si>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</si>
  <si>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</si>
  <si>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</si>
  <si>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</si>
  <si>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</si>
  <si>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</si>
  <si>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</si>
  <si>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</si>
  <si>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</si>
  <si>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</si>
  <si>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</si>
  <si>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</si>
  <si>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</si>
  <si>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</si>
  <si>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</si>
  <si>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</si>
  <si>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</si>
  <si>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</si>
  <si>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</si>
  <si>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</si>
  <si>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</si>
  <si>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</si>
  <si>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</si>
  <si>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</si>
  <si>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</si>
  <si>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</si>
  <si>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</si>
  <si>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</si>
  <si>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</si>
  <si>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</si>
  <si>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</si>
  <si>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</si>
  <si>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</si>
  <si>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</si>
  <si>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</si>
  <si>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</si>
  <si>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</si>
  <si>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</si>
  <si>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</si>
  <si>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</si>
  <si>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</si>
  <si>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</si>
  <si>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</si>
  <si>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</si>
  <si>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</si>
  <si>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</si>
  <si>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</si>
  <si>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</si>
  <si>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</si>
  <si>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</si>
  <si>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</si>
  <si>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</si>
  <si>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</si>
  <si>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</si>
  <si>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</si>
  <si>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</si>
  <si>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</si>
  <si>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</si>
  <si>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</si>
  <si>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</si>
  <si>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</si>
  <si>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</si>
  <si>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</si>
  <si>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</si>
  <si>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</si>
  <si>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</si>
  <si>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</si>
  <si>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</si>
  <si>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</si>
  <si>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</si>
  <si>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</si>
  <si>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</si>
  <si>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</si>
  <si>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</si>
  <si>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</si>
  <si>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</si>
  <si>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</si>
  <si>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</si>
  <si>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</si>
  <si>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</si>
  <si>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</si>
  <si>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</si>
  <si>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</si>
  <si>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</si>
  <si>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</si>
  <si>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</si>
  <si>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</si>
  <si>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</si>
  <si>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</si>
  <si>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</si>
  <si>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</si>
  <si>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</si>
  <si>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</si>
  <si>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</si>
  <si>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090000</t>
  </si>
  <si>
    <t>46</t>
  </si>
  <si>
    <t>04</t>
  </si>
  <si>
    <t>0</t>
  </si>
  <si>
    <t>000</t>
  </si>
  <si>
    <t>栃木県</t>
  </si>
  <si>
    <t>法適用</t>
  </si>
  <si>
    <t>電気事業</t>
  </si>
  <si>
    <t>非設置</t>
  </si>
  <si>
    <t>-</t>
  </si>
  <si>
    <t>平成32年３月31日　川治第一発電所　外７発電所</t>
  </si>
  <si>
    <t>平成40年７月31日　小網発電所</t>
  </si>
  <si>
    <t>無</t>
  </si>
  <si>
    <t>東京電力エナジーパートナー㈱</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</si>
  <si>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</si>
  <si>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</si>
  <si>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</si>
  <si>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</si>
  <si>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</si>
  <si>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</si>
  <si>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</si>
  <si>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</si>
  <si>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</si>
  <si>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</si>
  <si>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</si>
  <si>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</si>
  <si>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</si>
  <si>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</si>
  <si>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</si>
  <si>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</si>
  <si>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</si>
  <si>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</si>
  <si>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</si>
  <si>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</si>
  <si>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</si>
  <si>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</si>
  <si>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</si>
  <si>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</si>
  <si>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</si>
  <si>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</si>
  <si>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</si>
  <si>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</si>
  <si>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</si>
  <si>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</si>
  <si>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</si>
  <si>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</si>
  <si>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</si>
  <si>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</si>
  <si>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</si>
  <si>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</si>
  <si>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</si>
  <si>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</si>
  <si>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</si>
  <si>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</si>
  <si>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</si>
  <si>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</si>
  <si>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</si>
  <si>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</si>
  <si>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</si>
  <si>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</si>
  <si>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</si>
  <si>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</si>
  <si>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</si>
  <si>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</si>
  <si>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</si>
  <si>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</si>
  <si>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</si>
  <si>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</si>
  <si>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</si>
  <si>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</si>
  <si>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</si>
  <si>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</si>
  <si>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</si>
  <si>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</si>
  <si>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</si>
  <si>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</si>
  <si>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</si>
  <si>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</si>
  <si>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</si>
  <si>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</si>
  <si>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</si>
  <si>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</si>
  <si>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</si>
  <si>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</si>
  <si>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</si>
  <si>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</si>
  <si>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</si>
  <si>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</si>
  <si>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</si>
  <si>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</si>
  <si>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</si>
  <si>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</si>
  <si>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</si>
  <si>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</si>
  <si>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</si>
  <si>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</si>
  <si>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</si>
  <si>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</si>
  <si>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</si>
  <si>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</si>
  <si>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</si>
  <si>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</si>
  <si>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</si>
  <si>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</si>
  <si>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</si>
  <si>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</si>
  <si>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</si>
  <si>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</si>
  <si>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</si>
  <si>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</si>
  <si>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</si>
  <si>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</si>
  <si>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</si>
  <si>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</si>
  <si>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</si>
  <si>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</si>
  <si>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</si>
  <si>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</si>
  <si>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</si>
  <si>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</si>
  <si>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</si>
  <si>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</si>
  <si>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</si>
  <si>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</si>
  <si>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</si>
  <si>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</si>
  <si>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</si>
  <si>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</si>
  <si>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</si>
  <si>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</si>
  <si>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</si>
  <si>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</si>
  <si>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</si>
  <si>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</si>
  <si>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</si>
  <si>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</si>
  <si>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</si>
  <si>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</si>
  <si>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</si>
  <si>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</si>
  <si>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</si>
  <si>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</si>
  <si>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</si>
  <si>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</si>
  <si>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</si>
  <si>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</si>
  <si>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</si>
  <si>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</si>
  <si>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1) 経常収支比率
　目標値は達成しており、その収入のうち料金収入以外は３％未満であることから、安定した運営を行えている。
2) 営業収支比率
　目標値は達成しており、安定した運営を行えている。
3) 流動比率
　H25からH26にかけては会計制度の変更により企業債が資本から負債に移行したことにより流動負債が増加し、比率は低下した。しかし、流動資産の値は安定的に推移し、流動比率もＨ27・Ｈ28と上昇し全国平均を上回っている。
　Ｈ29は引当金の増加により、流動比率はやや減少したが引き続き高水準を保持している。
4) 供給原価
　料金の契約単価には大きな変動はないが、H26の豊水時やH28の渇水時など、降水量等の状況が発電量に大きく影響している。Ｈ29においては発電が順調であったため、平均値を下回っている。
5) EBITDA
　H27及びＨ28においては渇水の影響で純利益が減少し、それによりEBITDAの値も２年連続で減少となったが、Ｈ29は発電が順調であったことから純利益が増加し、EBITDAも増加した。
　以上のことから、経常収支比率、営業収支比率においては、全国平均をやや下回るものの累積欠損金もなく、安定した経営を維持していると言える。しかし、今後も適切な経営状況を継続するために、安定的な電力供給を図る必要がある。
</t>
    <rPh sb="226" eb="228">
      <t>ゾウカ</t>
    </rPh>
    <rPh sb="232" eb="234">
      <t>リュウドウ</t>
    </rPh>
    <rPh sb="234" eb="236">
      <t>ヒリツ</t>
    </rPh>
    <rPh sb="239" eb="241">
      <t>ゲンショウ</t>
    </rPh>
    <rPh sb="244" eb="245">
      <t>ヒ</t>
    </rPh>
    <rPh sb="246" eb="247">
      <t>ツヅ</t>
    </rPh>
    <rPh sb="248" eb="251">
      <t>コウスイジュン</t>
    </rPh>
    <rPh sb="252" eb="254">
      <t>ホジ</t>
    </rPh>
    <rPh sb="337" eb="339">
      <t>ハツデン</t>
    </rPh>
    <rPh sb="340" eb="342">
      <t>ジュンチョウ</t>
    </rPh>
    <rPh sb="349" eb="352">
      <t>ヘイキンチ</t>
    </rPh>
    <rPh sb="353" eb="355">
      <t>シタマワ</t>
    </rPh>
    <rPh sb="431" eb="432">
      <t>ハツ</t>
    </rPh>
    <rPh sb="434" eb="436">
      <t>ジュンチョウ</t>
    </rPh>
    <phoneticPr fontId="5"/>
  </si>
  <si>
    <t xml:space="preserve">1) 設備利用率
　降水量等の影響により変動はあるものの、全国平均並みを維持して概ね堅実に推移している。
2) 修繕費比率
　設備の効率的な修繕や老朽化した設備の計画的な更新を実施することで、全国平均よりも低い値で推移している。
3) 企業債残高対料金収入比率及び有形固定資産減価償却率
　有形固定資産減価償却率は増加傾向にあり、H26以降は６割を超えている。一方で企業債残高対料金収入比率は、予定通り企業債を償還し、低下傾向にある。しかし、今後は新規発電所建設及び改修工事のため、企業債の借り入れを行うことから、比率は上昇していくことが予想される。
　老朽化施設については、機器の状況を的確に把握し、経営状況を考慮しながら設備更新等を行っているところである。
4) ＦＩＴ収入割合
　現時点のＦＩＴ収入割合は1.4％と、全国平均を大幅に下回っているが、新たにＦＩＴ認定を受けた発電所の改修工事や新規発電所が竣工されることから、数年後には当該割合は上昇する見込みである。
　既存の発電所の発電能力の向上にも合わせて取り組み、安定した収入を確保していく必要がある。
　以上のことから、堅実な事業運営を行っているが、電力をより安定的に供給していくためには、今後も施設の適切な維持管理を行う必要がある。
</t>
    <rPh sb="64" eb="66">
      <t>セツビ</t>
    </rPh>
    <rPh sb="82" eb="85">
      <t>ケイカクテキ</t>
    </rPh>
    <phoneticPr fontId="5"/>
  </si>
  <si>
    <t xml:space="preserve">　経営の健全性・効率性については安定的に推移しており、経営状況はおおむね良好といえる。
　既設の発電所のうち４か所が運転開始後40年以上経過するなど、設備の老朽化が進んでいるため、平成27年度に策定した経営戦略（平成28～37年度）に基づき、経済性や機能性を考慮しながら、最適な時期や手法による改修等を行っていく必要がある。
　また、今後、固定価格買取制度を適用できる発電所の全面改修工事や、新たな水力発電所の建設を経営戦略に基づき計画的に推進するとともに、既設発電所の発電能力向上に取り組んでいく必要がある。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</si>
</sst>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109.7</c:v>
                </c:pt>
                <c:pt idx="1">
                  <c:v>113.5</c:v>
                </c:pt>
                <c:pt idx="2">
                  <c:v>107.5</c:v>
                </c:pt>
                <c:pt idx="3">
                  <c:v>109.2</c:v>
                </c:pt>
                <c:pt idx="4">
                  <c:v>112.4</c:v>
                </c:pt>
              </c:numCache>
            </c:numRef>
          </c:val>
          <c:extLst xmlns:c16r2="http://schemas.microsoft.com/office/drawing/2015/06/chart">
            <c:ext xmlns:c16="http://schemas.microsoft.com/office/drawing/2014/chart" uri="{C3380CC4-5D6E-409C-BE32-E72D297353CC}">
              <c16:uniqueId val="{00000000-C42D-4A26-94B1-DC2036DFF3EB}"/>
            </c:ext>
          </c:extLst>
        </c:ser>
        <c:dLbls>
          <c:showLegendKey val="0"/>
          <c:showVal val="0"/>
          <c:showCatName val="0"/>
          <c:showSerName val="0"/>
          <c:showPercent val="0"/>
          <c:showBubbleSize val="0"/>
        </c:dLbls>
        <c:gapWidth val="180"/>
        <c:overlap val="-90"/>
        <c:axId val="505619592"/>
        <c:axId val="50561998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C42D-4A26-94B1-DC2036DFF3E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42D-4A26-94B1-DC2036DFF3EB}"/>
            </c:ext>
          </c:extLst>
        </c:ser>
        <c:dLbls>
          <c:showLegendKey val="0"/>
          <c:showVal val="0"/>
          <c:showCatName val="0"/>
          <c:showSerName val="0"/>
          <c:showPercent val="0"/>
          <c:showBubbleSize val="0"/>
        </c:dLbls>
        <c:marker val="1"/>
        <c:smooth val="0"/>
        <c:axId val="505619592"/>
        <c:axId val="505619984"/>
      </c:lineChart>
      <c:catAx>
        <c:axId val="505619592"/>
        <c:scaling>
          <c:orientation val="minMax"/>
        </c:scaling>
        <c:delete val="0"/>
        <c:axPos val="b"/>
        <c:numFmt formatCode="ge" sourceLinked="1"/>
        <c:majorTickMark val="none"/>
        <c:minorTickMark val="none"/>
        <c:tickLblPos val="none"/>
        <c:crossAx val="505619984"/>
        <c:crosses val="autoZero"/>
        <c:auto val="0"/>
        <c:lblAlgn val="ctr"/>
        <c:lblOffset val="100"/>
        <c:noMultiLvlLbl val="1"/>
      </c:catAx>
      <c:valAx>
        <c:axId val="50561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19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1.4</c:v>
                </c:pt>
                <c:pt idx="1">
                  <c:v>1</c:v>
                </c:pt>
                <c:pt idx="2">
                  <c:v>1.4</c:v>
                </c:pt>
                <c:pt idx="3">
                  <c:v>1.4</c:v>
                </c:pt>
                <c:pt idx="4">
                  <c:v>1.3</c:v>
                </c:pt>
              </c:numCache>
            </c:numRef>
          </c:val>
          <c:extLst xmlns:c16r2="http://schemas.microsoft.com/office/drawing/2015/06/chart">
            <c:ext xmlns:c16="http://schemas.microsoft.com/office/drawing/2014/chart" uri="{C3380CC4-5D6E-409C-BE32-E72D297353CC}">
              <c16:uniqueId val="{00000000-A886-4B8C-8086-F9A99B385A99}"/>
            </c:ext>
          </c:extLst>
        </c:ser>
        <c:dLbls>
          <c:showLegendKey val="0"/>
          <c:showVal val="0"/>
          <c:showCatName val="0"/>
          <c:showSerName val="0"/>
          <c:showPercent val="0"/>
          <c:showBubbleSize val="0"/>
        </c:dLbls>
        <c:gapWidth val="180"/>
        <c:overlap val="-90"/>
        <c:axId val="440784488"/>
        <c:axId val="44078488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A886-4B8C-8086-F9A99B385A99}"/>
            </c:ext>
          </c:extLst>
        </c:ser>
        <c:dLbls>
          <c:showLegendKey val="0"/>
          <c:showVal val="0"/>
          <c:showCatName val="0"/>
          <c:showSerName val="0"/>
          <c:showPercent val="0"/>
          <c:showBubbleSize val="0"/>
        </c:dLbls>
        <c:marker val="1"/>
        <c:smooth val="0"/>
        <c:axId val="440784488"/>
        <c:axId val="440784880"/>
      </c:lineChart>
      <c:catAx>
        <c:axId val="440784488"/>
        <c:scaling>
          <c:orientation val="minMax"/>
        </c:scaling>
        <c:delete val="0"/>
        <c:axPos val="b"/>
        <c:numFmt formatCode="ge" sourceLinked="1"/>
        <c:majorTickMark val="none"/>
        <c:minorTickMark val="none"/>
        <c:tickLblPos val="none"/>
        <c:crossAx val="440784880"/>
        <c:crosses val="autoZero"/>
        <c:auto val="0"/>
        <c:lblAlgn val="ctr"/>
        <c:lblOffset val="100"/>
        <c:noMultiLvlLbl val="1"/>
      </c:catAx>
      <c:valAx>
        <c:axId val="44078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84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41.5</c:v>
                </c:pt>
                <c:pt idx="1">
                  <c:v>52.7</c:v>
                </c:pt>
                <c:pt idx="2">
                  <c:v>39.4</c:v>
                </c:pt>
                <c:pt idx="3">
                  <c:v>35</c:v>
                </c:pt>
                <c:pt idx="4">
                  <c:v>43</c:v>
                </c:pt>
              </c:numCache>
            </c:numRef>
          </c:val>
          <c:extLst xmlns:c16r2="http://schemas.microsoft.com/office/drawing/2015/06/chart">
            <c:ext xmlns:c16="http://schemas.microsoft.com/office/drawing/2014/chart" uri="{C3380CC4-5D6E-409C-BE32-E72D297353CC}">
              <c16:uniqueId val="{00000000-9F5E-4F83-BCF7-46C00678D0F1}"/>
            </c:ext>
          </c:extLst>
        </c:ser>
        <c:dLbls>
          <c:showLegendKey val="0"/>
          <c:showVal val="0"/>
          <c:showCatName val="0"/>
          <c:showSerName val="0"/>
          <c:showPercent val="0"/>
          <c:showBubbleSize val="0"/>
        </c:dLbls>
        <c:gapWidth val="180"/>
        <c:overlap val="-90"/>
        <c:axId val="502509872"/>
        <c:axId val="5025102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9F5E-4F83-BCF7-46C00678D0F1}"/>
            </c:ext>
          </c:extLst>
        </c:ser>
        <c:dLbls>
          <c:showLegendKey val="0"/>
          <c:showVal val="0"/>
          <c:showCatName val="0"/>
          <c:showSerName val="0"/>
          <c:showPercent val="0"/>
          <c:showBubbleSize val="0"/>
        </c:dLbls>
        <c:marker val="1"/>
        <c:smooth val="0"/>
        <c:axId val="502509872"/>
        <c:axId val="502510264"/>
      </c:lineChart>
      <c:catAx>
        <c:axId val="502509872"/>
        <c:scaling>
          <c:orientation val="minMax"/>
        </c:scaling>
        <c:delete val="0"/>
        <c:axPos val="b"/>
        <c:numFmt formatCode="ge" sourceLinked="1"/>
        <c:majorTickMark val="none"/>
        <c:minorTickMark val="none"/>
        <c:tickLblPos val="none"/>
        <c:crossAx val="502510264"/>
        <c:crosses val="autoZero"/>
        <c:auto val="0"/>
        <c:lblAlgn val="ctr"/>
        <c:lblOffset val="100"/>
        <c:noMultiLvlLbl val="1"/>
      </c:catAx>
      <c:valAx>
        <c:axId val="50251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17.7</c:v>
                </c:pt>
                <c:pt idx="1">
                  <c:v>14.5</c:v>
                </c:pt>
                <c:pt idx="2">
                  <c:v>13.3</c:v>
                </c:pt>
                <c:pt idx="3">
                  <c:v>13.5</c:v>
                </c:pt>
                <c:pt idx="4">
                  <c:v>20.2</c:v>
                </c:pt>
              </c:numCache>
            </c:numRef>
          </c:val>
          <c:extLst xmlns:c16r2="http://schemas.microsoft.com/office/drawing/2015/06/chart">
            <c:ext xmlns:c16="http://schemas.microsoft.com/office/drawing/2014/chart" uri="{C3380CC4-5D6E-409C-BE32-E72D297353CC}">
              <c16:uniqueId val="{00000000-CB19-468B-AAFF-0C9CC658BE2E}"/>
            </c:ext>
          </c:extLst>
        </c:ser>
        <c:dLbls>
          <c:showLegendKey val="0"/>
          <c:showVal val="0"/>
          <c:showCatName val="0"/>
          <c:showSerName val="0"/>
          <c:showPercent val="0"/>
          <c:showBubbleSize val="0"/>
        </c:dLbls>
        <c:gapWidth val="180"/>
        <c:overlap val="-90"/>
        <c:axId val="502511048"/>
        <c:axId val="50251144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CB19-468B-AAFF-0C9CC658BE2E}"/>
            </c:ext>
          </c:extLst>
        </c:ser>
        <c:dLbls>
          <c:showLegendKey val="0"/>
          <c:showVal val="0"/>
          <c:showCatName val="0"/>
          <c:showSerName val="0"/>
          <c:showPercent val="0"/>
          <c:showBubbleSize val="0"/>
        </c:dLbls>
        <c:marker val="1"/>
        <c:smooth val="0"/>
        <c:axId val="502511048"/>
        <c:axId val="502511440"/>
      </c:lineChart>
      <c:catAx>
        <c:axId val="502511048"/>
        <c:scaling>
          <c:orientation val="minMax"/>
        </c:scaling>
        <c:delete val="0"/>
        <c:axPos val="b"/>
        <c:numFmt formatCode="ge" sourceLinked="1"/>
        <c:majorTickMark val="none"/>
        <c:minorTickMark val="none"/>
        <c:tickLblPos val="none"/>
        <c:crossAx val="502511440"/>
        <c:crosses val="autoZero"/>
        <c:auto val="0"/>
        <c:lblAlgn val="ctr"/>
        <c:lblOffset val="100"/>
        <c:noMultiLvlLbl val="1"/>
      </c:catAx>
      <c:valAx>
        <c:axId val="50251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11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111.4</c:v>
                </c:pt>
                <c:pt idx="1">
                  <c:v>84.3</c:v>
                </c:pt>
                <c:pt idx="2">
                  <c:v>73.7</c:v>
                </c:pt>
                <c:pt idx="3">
                  <c:v>63.4</c:v>
                </c:pt>
                <c:pt idx="4">
                  <c:v>50.2</c:v>
                </c:pt>
              </c:numCache>
            </c:numRef>
          </c:val>
          <c:extLst xmlns:c16r2="http://schemas.microsoft.com/office/drawing/2015/06/chart">
            <c:ext xmlns:c16="http://schemas.microsoft.com/office/drawing/2014/chart" uri="{C3380CC4-5D6E-409C-BE32-E72D297353CC}">
              <c16:uniqueId val="{00000000-CAD2-4357-A73D-6DE4E7665095}"/>
            </c:ext>
          </c:extLst>
        </c:ser>
        <c:dLbls>
          <c:showLegendKey val="0"/>
          <c:showVal val="0"/>
          <c:showCatName val="0"/>
          <c:showSerName val="0"/>
          <c:showPercent val="0"/>
          <c:showBubbleSize val="0"/>
        </c:dLbls>
        <c:gapWidth val="180"/>
        <c:overlap val="-90"/>
        <c:axId val="506247296"/>
        <c:axId val="50624768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CAD2-4357-A73D-6DE4E7665095}"/>
            </c:ext>
          </c:extLst>
        </c:ser>
        <c:dLbls>
          <c:showLegendKey val="0"/>
          <c:showVal val="0"/>
          <c:showCatName val="0"/>
          <c:showSerName val="0"/>
          <c:showPercent val="0"/>
          <c:showBubbleSize val="0"/>
        </c:dLbls>
        <c:marker val="1"/>
        <c:smooth val="0"/>
        <c:axId val="506247296"/>
        <c:axId val="506247688"/>
      </c:lineChart>
      <c:catAx>
        <c:axId val="506247296"/>
        <c:scaling>
          <c:orientation val="minMax"/>
        </c:scaling>
        <c:delete val="0"/>
        <c:axPos val="b"/>
        <c:numFmt formatCode="ge" sourceLinked="1"/>
        <c:majorTickMark val="none"/>
        <c:minorTickMark val="none"/>
        <c:tickLblPos val="none"/>
        <c:crossAx val="506247688"/>
        <c:crosses val="autoZero"/>
        <c:auto val="0"/>
        <c:lblAlgn val="ctr"/>
        <c:lblOffset val="100"/>
        <c:noMultiLvlLbl val="1"/>
      </c:catAx>
      <c:valAx>
        <c:axId val="506247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62472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57.6</c:v>
                </c:pt>
                <c:pt idx="1">
                  <c:v>61.3</c:v>
                </c:pt>
                <c:pt idx="2">
                  <c:v>62.5</c:v>
                </c:pt>
                <c:pt idx="3">
                  <c:v>63.7</c:v>
                </c:pt>
                <c:pt idx="4">
                  <c:v>64.7</c:v>
                </c:pt>
              </c:numCache>
            </c:numRef>
          </c:val>
          <c:extLst xmlns:c16r2="http://schemas.microsoft.com/office/drawing/2015/06/chart">
            <c:ext xmlns:c16="http://schemas.microsoft.com/office/drawing/2014/chart" uri="{C3380CC4-5D6E-409C-BE32-E72D297353CC}">
              <c16:uniqueId val="{00000000-DE41-4875-B3AD-6CACC717BA8C}"/>
            </c:ext>
          </c:extLst>
        </c:ser>
        <c:dLbls>
          <c:showLegendKey val="0"/>
          <c:showVal val="0"/>
          <c:showCatName val="0"/>
          <c:showSerName val="0"/>
          <c:showPercent val="0"/>
          <c:showBubbleSize val="0"/>
        </c:dLbls>
        <c:gapWidth val="180"/>
        <c:overlap val="-90"/>
        <c:axId val="506248472"/>
        <c:axId val="13914312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DE41-4875-B3AD-6CACC717BA8C}"/>
            </c:ext>
          </c:extLst>
        </c:ser>
        <c:dLbls>
          <c:showLegendKey val="0"/>
          <c:showVal val="0"/>
          <c:showCatName val="0"/>
          <c:showSerName val="0"/>
          <c:showPercent val="0"/>
          <c:showBubbleSize val="0"/>
        </c:dLbls>
        <c:marker val="1"/>
        <c:smooth val="0"/>
        <c:axId val="506248472"/>
        <c:axId val="139143128"/>
      </c:lineChart>
      <c:catAx>
        <c:axId val="506248472"/>
        <c:scaling>
          <c:orientation val="minMax"/>
        </c:scaling>
        <c:delete val="0"/>
        <c:axPos val="b"/>
        <c:numFmt formatCode="ge" sourceLinked="1"/>
        <c:majorTickMark val="none"/>
        <c:minorTickMark val="none"/>
        <c:tickLblPos val="none"/>
        <c:crossAx val="139143128"/>
        <c:crosses val="autoZero"/>
        <c:auto val="0"/>
        <c:lblAlgn val="ctr"/>
        <c:lblOffset val="100"/>
        <c:noMultiLvlLbl val="1"/>
      </c:catAx>
      <c:valAx>
        <c:axId val="139143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248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1.4</c:v>
                </c:pt>
                <c:pt idx="1">
                  <c:v>1</c:v>
                </c:pt>
                <c:pt idx="2">
                  <c:v>1.4</c:v>
                </c:pt>
                <c:pt idx="3">
                  <c:v>1.4</c:v>
                </c:pt>
                <c:pt idx="4">
                  <c:v>1.3</c:v>
                </c:pt>
              </c:numCache>
            </c:numRef>
          </c:val>
          <c:extLst xmlns:c16r2="http://schemas.microsoft.com/office/drawing/2015/06/chart">
            <c:ext xmlns:c16="http://schemas.microsoft.com/office/drawing/2014/chart" uri="{C3380CC4-5D6E-409C-BE32-E72D297353CC}">
              <c16:uniqueId val="{00000000-55A2-42AD-9668-B882988E682C}"/>
            </c:ext>
          </c:extLst>
        </c:ser>
        <c:dLbls>
          <c:showLegendKey val="0"/>
          <c:showVal val="0"/>
          <c:showCatName val="0"/>
          <c:showSerName val="0"/>
          <c:showPercent val="0"/>
          <c:showBubbleSize val="0"/>
        </c:dLbls>
        <c:gapWidth val="180"/>
        <c:overlap val="-90"/>
        <c:axId val="139143912"/>
        <c:axId val="13914430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55A2-42AD-9668-B882988E682C}"/>
            </c:ext>
          </c:extLst>
        </c:ser>
        <c:dLbls>
          <c:showLegendKey val="0"/>
          <c:showVal val="0"/>
          <c:showCatName val="0"/>
          <c:showSerName val="0"/>
          <c:showPercent val="0"/>
          <c:showBubbleSize val="0"/>
        </c:dLbls>
        <c:marker val="1"/>
        <c:smooth val="0"/>
        <c:axId val="139143912"/>
        <c:axId val="139144304"/>
      </c:lineChart>
      <c:catAx>
        <c:axId val="139143912"/>
        <c:scaling>
          <c:orientation val="minMax"/>
        </c:scaling>
        <c:delete val="0"/>
        <c:axPos val="b"/>
        <c:numFmt formatCode="ge" sourceLinked="1"/>
        <c:majorTickMark val="none"/>
        <c:minorTickMark val="none"/>
        <c:tickLblPos val="none"/>
        <c:crossAx val="139144304"/>
        <c:crosses val="autoZero"/>
        <c:auto val="0"/>
        <c:lblAlgn val="ctr"/>
        <c:lblOffset val="100"/>
        <c:noMultiLvlLbl val="1"/>
      </c:catAx>
      <c:valAx>
        <c:axId val="13914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143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1C-46AE-A9B3-AE4D4FC0ECDC}"/>
            </c:ext>
          </c:extLst>
        </c:ser>
        <c:dLbls>
          <c:showLegendKey val="0"/>
          <c:showVal val="0"/>
          <c:showCatName val="0"/>
          <c:showSerName val="0"/>
          <c:showPercent val="0"/>
          <c:showBubbleSize val="0"/>
        </c:dLbls>
        <c:gapWidth val="180"/>
        <c:overlap val="-90"/>
        <c:axId val="505740400"/>
        <c:axId val="50574079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1C-46AE-A9B3-AE4D4FC0ECDC}"/>
            </c:ext>
          </c:extLst>
        </c:ser>
        <c:dLbls>
          <c:showLegendKey val="0"/>
          <c:showVal val="0"/>
          <c:showCatName val="0"/>
          <c:showSerName val="0"/>
          <c:showPercent val="0"/>
          <c:showBubbleSize val="0"/>
        </c:dLbls>
        <c:marker val="1"/>
        <c:smooth val="0"/>
        <c:axId val="505740400"/>
        <c:axId val="505740792"/>
      </c:lineChart>
      <c:catAx>
        <c:axId val="505740400"/>
        <c:scaling>
          <c:orientation val="minMax"/>
        </c:scaling>
        <c:delete val="0"/>
        <c:axPos val="b"/>
        <c:numFmt formatCode="ge" sourceLinked="1"/>
        <c:majorTickMark val="none"/>
        <c:minorTickMark val="none"/>
        <c:tickLblPos val="none"/>
        <c:crossAx val="505740792"/>
        <c:crosses val="autoZero"/>
        <c:auto val="0"/>
        <c:lblAlgn val="ctr"/>
        <c:lblOffset val="100"/>
        <c:noMultiLvlLbl val="1"/>
      </c:catAx>
      <c:valAx>
        <c:axId val="505740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740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C8-40FD-A0BE-E935813C61AC}"/>
            </c:ext>
          </c:extLst>
        </c:ser>
        <c:dLbls>
          <c:showLegendKey val="0"/>
          <c:showVal val="0"/>
          <c:showCatName val="0"/>
          <c:showSerName val="0"/>
          <c:showPercent val="0"/>
          <c:showBubbleSize val="0"/>
        </c:dLbls>
        <c:gapWidth val="180"/>
        <c:overlap val="-90"/>
        <c:axId val="505741576"/>
        <c:axId val="5057419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C8-40FD-A0BE-E935813C61AC}"/>
            </c:ext>
          </c:extLst>
        </c:ser>
        <c:dLbls>
          <c:showLegendKey val="0"/>
          <c:showVal val="0"/>
          <c:showCatName val="0"/>
          <c:showSerName val="0"/>
          <c:showPercent val="0"/>
          <c:showBubbleSize val="0"/>
        </c:dLbls>
        <c:marker val="1"/>
        <c:smooth val="0"/>
        <c:axId val="505741576"/>
        <c:axId val="505741968"/>
      </c:lineChart>
      <c:catAx>
        <c:axId val="505741576"/>
        <c:scaling>
          <c:orientation val="minMax"/>
        </c:scaling>
        <c:delete val="0"/>
        <c:axPos val="b"/>
        <c:numFmt formatCode="ge" sourceLinked="1"/>
        <c:majorTickMark val="none"/>
        <c:minorTickMark val="none"/>
        <c:tickLblPos val="none"/>
        <c:crossAx val="505741968"/>
        <c:crosses val="autoZero"/>
        <c:auto val="0"/>
        <c:lblAlgn val="ctr"/>
        <c:lblOffset val="100"/>
        <c:noMultiLvlLbl val="1"/>
      </c:catAx>
      <c:valAx>
        <c:axId val="505741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741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1D-40A0-A192-950A9040C239}"/>
            </c:ext>
          </c:extLst>
        </c:ser>
        <c:dLbls>
          <c:showLegendKey val="0"/>
          <c:showVal val="0"/>
          <c:showCatName val="0"/>
          <c:showSerName val="0"/>
          <c:showPercent val="0"/>
          <c:showBubbleSize val="0"/>
        </c:dLbls>
        <c:gapWidth val="180"/>
        <c:overlap val="-90"/>
        <c:axId val="505849504"/>
        <c:axId val="50584989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1D-40A0-A192-950A9040C239}"/>
            </c:ext>
          </c:extLst>
        </c:ser>
        <c:dLbls>
          <c:showLegendKey val="0"/>
          <c:showVal val="0"/>
          <c:showCatName val="0"/>
          <c:showSerName val="0"/>
          <c:showPercent val="0"/>
          <c:showBubbleSize val="0"/>
        </c:dLbls>
        <c:marker val="1"/>
        <c:smooth val="0"/>
        <c:axId val="505849504"/>
        <c:axId val="505849896"/>
      </c:lineChart>
      <c:catAx>
        <c:axId val="505849504"/>
        <c:scaling>
          <c:orientation val="minMax"/>
        </c:scaling>
        <c:delete val="0"/>
        <c:axPos val="b"/>
        <c:numFmt formatCode="ge" sourceLinked="1"/>
        <c:majorTickMark val="none"/>
        <c:minorTickMark val="none"/>
        <c:tickLblPos val="none"/>
        <c:crossAx val="505849896"/>
        <c:crosses val="autoZero"/>
        <c:auto val="0"/>
        <c:lblAlgn val="ctr"/>
        <c:lblOffset val="100"/>
        <c:noMultiLvlLbl val="1"/>
      </c:catAx>
      <c:valAx>
        <c:axId val="50584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4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4C-467F-9EBF-C055CEFAEB1C}"/>
            </c:ext>
          </c:extLst>
        </c:ser>
        <c:dLbls>
          <c:showLegendKey val="0"/>
          <c:showVal val="0"/>
          <c:showCatName val="0"/>
          <c:showSerName val="0"/>
          <c:showPercent val="0"/>
          <c:showBubbleSize val="0"/>
        </c:dLbls>
        <c:gapWidth val="180"/>
        <c:overlap val="-90"/>
        <c:axId val="505850288"/>
        <c:axId val="44252303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4C-467F-9EBF-C055CEFAEB1C}"/>
            </c:ext>
          </c:extLst>
        </c:ser>
        <c:dLbls>
          <c:showLegendKey val="0"/>
          <c:showVal val="0"/>
          <c:showCatName val="0"/>
          <c:showSerName val="0"/>
          <c:showPercent val="0"/>
          <c:showBubbleSize val="0"/>
        </c:dLbls>
        <c:marker val="1"/>
        <c:smooth val="0"/>
        <c:axId val="505850288"/>
        <c:axId val="442523032"/>
      </c:lineChart>
      <c:catAx>
        <c:axId val="505850288"/>
        <c:scaling>
          <c:orientation val="minMax"/>
        </c:scaling>
        <c:delete val="0"/>
        <c:axPos val="b"/>
        <c:numFmt formatCode="ge" sourceLinked="1"/>
        <c:majorTickMark val="none"/>
        <c:minorTickMark val="none"/>
        <c:tickLblPos val="none"/>
        <c:crossAx val="442523032"/>
        <c:crosses val="autoZero"/>
        <c:auto val="0"/>
        <c:lblAlgn val="ctr"/>
        <c:lblOffset val="100"/>
        <c:noMultiLvlLbl val="1"/>
      </c:catAx>
      <c:valAx>
        <c:axId val="442523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50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118.2</c:v>
                </c:pt>
                <c:pt idx="1">
                  <c:v>118.5</c:v>
                </c:pt>
                <c:pt idx="2">
                  <c:v>110.6</c:v>
                </c:pt>
                <c:pt idx="3">
                  <c:v>111.4</c:v>
                </c:pt>
                <c:pt idx="4">
                  <c:v>113.8</c:v>
                </c:pt>
              </c:numCache>
            </c:numRef>
          </c:val>
          <c:extLst xmlns:c16r2="http://schemas.microsoft.com/office/drawing/2015/06/chart">
            <c:ext xmlns:c16="http://schemas.microsoft.com/office/drawing/2014/chart" uri="{C3380CC4-5D6E-409C-BE32-E72D297353CC}">
              <c16:uniqueId val="{00000000-EB45-44C3-884D-925CD8751A37}"/>
            </c:ext>
          </c:extLst>
        </c:ser>
        <c:dLbls>
          <c:showLegendKey val="0"/>
          <c:showVal val="0"/>
          <c:showCatName val="0"/>
          <c:showSerName val="0"/>
          <c:showPercent val="0"/>
          <c:showBubbleSize val="0"/>
        </c:dLbls>
        <c:gapWidth val="180"/>
        <c:overlap val="-90"/>
        <c:axId val="505620768"/>
        <c:axId val="50562116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EB45-44C3-884D-925CD8751A3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B45-44C3-884D-925CD8751A37}"/>
            </c:ext>
          </c:extLst>
        </c:ser>
        <c:dLbls>
          <c:showLegendKey val="0"/>
          <c:showVal val="0"/>
          <c:showCatName val="0"/>
          <c:showSerName val="0"/>
          <c:showPercent val="0"/>
          <c:showBubbleSize val="0"/>
        </c:dLbls>
        <c:marker val="1"/>
        <c:smooth val="0"/>
        <c:axId val="505620768"/>
        <c:axId val="505621160"/>
      </c:lineChart>
      <c:catAx>
        <c:axId val="505620768"/>
        <c:scaling>
          <c:orientation val="minMax"/>
        </c:scaling>
        <c:delete val="0"/>
        <c:axPos val="b"/>
        <c:numFmt formatCode="ge" sourceLinked="1"/>
        <c:majorTickMark val="none"/>
        <c:minorTickMark val="none"/>
        <c:tickLblPos val="none"/>
        <c:crossAx val="505621160"/>
        <c:crosses val="autoZero"/>
        <c:auto val="0"/>
        <c:lblAlgn val="ctr"/>
        <c:lblOffset val="100"/>
        <c:noMultiLvlLbl val="1"/>
      </c:catAx>
      <c:valAx>
        <c:axId val="505621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20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6E-4850-9BA7-0FD8E49CE9D3}"/>
            </c:ext>
          </c:extLst>
        </c:ser>
        <c:dLbls>
          <c:showLegendKey val="0"/>
          <c:showVal val="0"/>
          <c:showCatName val="0"/>
          <c:showSerName val="0"/>
          <c:showPercent val="0"/>
          <c:showBubbleSize val="0"/>
        </c:dLbls>
        <c:gapWidth val="180"/>
        <c:overlap val="-90"/>
        <c:axId val="442523816"/>
        <c:axId val="44252420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6E-4850-9BA7-0FD8E49CE9D3}"/>
            </c:ext>
          </c:extLst>
        </c:ser>
        <c:dLbls>
          <c:showLegendKey val="0"/>
          <c:showVal val="0"/>
          <c:showCatName val="0"/>
          <c:showSerName val="0"/>
          <c:showPercent val="0"/>
          <c:showBubbleSize val="0"/>
        </c:dLbls>
        <c:marker val="1"/>
        <c:smooth val="0"/>
        <c:axId val="442523816"/>
        <c:axId val="442524208"/>
      </c:lineChart>
      <c:catAx>
        <c:axId val="442523816"/>
        <c:scaling>
          <c:orientation val="minMax"/>
        </c:scaling>
        <c:delete val="0"/>
        <c:axPos val="b"/>
        <c:numFmt formatCode="ge" sourceLinked="1"/>
        <c:majorTickMark val="none"/>
        <c:minorTickMark val="none"/>
        <c:tickLblPos val="none"/>
        <c:crossAx val="442524208"/>
        <c:crosses val="autoZero"/>
        <c:auto val="0"/>
        <c:lblAlgn val="ctr"/>
        <c:lblOffset val="100"/>
        <c:noMultiLvlLbl val="1"/>
      </c:catAx>
      <c:valAx>
        <c:axId val="442524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23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19-4688-B7ED-AA3C349F6477}"/>
            </c:ext>
          </c:extLst>
        </c:ser>
        <c:dLbls>
          <c:showLegendKey val="0"/>
          <c:showVal val="0"/>
          <c:showCatName val="0"/>
          <c:showSerName val="0"/>
          <c:showPercent val="0"/>
          <c:showBubbleSize val="0"/>
        </c:dLbls>
        <c:gapWidth val="180"/>
        <c:overlap val="-90"/>
        <c:axId val="502506272"/>
        <c:axId val="50250666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19-4688-B7ED-AA3C349F6477}"/>
            </c:ext>
          </c:extLst>
        </c:ser>
        <c:dLbls>
          <c:showLegendKey val="0"/>
          <c:showVal val="0"/>
          <c:showCatName val="0"/>
          <c:showSerName val="0"/>
          <c:showPercent val="0"/>
          <c:showBubbleSize val="0"/>
        </c:dLbls>
        <c:marker val="1"/>
        <c:smooth val="0"/>
        <c:axId val="502506272"/>
        <c:axId val="502506664"/>
      </c:lineChart>
      <c:catAx>
        <c:axId val="502506272"/>
        <c:scaling>
          <c:orientation val="minMax"/>
        </c:scaling>
        <c:delete val="0"/>
        <c:axPos val="b"/>
        <c:numFmt formatCode="ge" sourceLinked="1"/>
        <c:majorTickMark val="none"/>
        <c:minorTickMark val="none"/>
        <c:tickLblPos val="none"/>
        <c:crossAx val="502506664"/>
        <c:crosses val="autoZero"/>
        <c:auto val="0"/>
        <c:lblAlgn val="ctr"/>
        <c:lblOffset val="100"/>
        <c:noMultiLvlLbl val="1"/>
      </c:catAx>
      <c:valAx>
        <c:axId val="502506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6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ED-46A5-A2C0-BEE1F647B4EF}"/>
            </c:ext>
          </c:extLst>
        </c:ser>
        <c:dLbls>
          <c:showLegendKey val="0"/>
          <c:showVal val="0"/>
          <c:showCatName val="0"/>
          <c:showSerName val="0"/>
          <c:showPercent val="0"/>
          <c:showBubbleSize val="0"/>
        </c:dLbls>
        <c:gapWidth val="180"/>
        <c:overlap val="-90"/>
        <c:axId val="502507448"/>
        <c:axId val="5025078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ED-46A5-A2C0-BEE1F647B4EF}"/>
            </c:ext>
          </c:extLst>
        </c:ser>
        <c:dLbls>
          <c:showLegendKey val="0"/>
          <c:showVal val="0"/>
          <c:showCatName val="0"/>
          <c:showSerName val="0"/>
          <c:showPercent val="0"/>
          <c:showBubbleSize val="0"/>
        </c:dLbls>
        <c:marker val="1"/>
        <c:smooth val="0"/>
        <c:axId val="502507448"/>
        <c:axId val="502507840"/>
      </c:lineChart>
      <c:catAx>
        <c:axId val="502507448"/>
        <c:scaling>
          <c:orientation val="minMax"/>
        </c:scaling>
        <c:delete val="0"/>
        <c:axPos val="b"/>
        <c:numFmt formatCode="ge" sourceLinked="1"/>
        <c:majorTickMark val="none"/>
        <c:minorTickMark val="none"/>
        <c:tickLblPos val="none"/>
        <c:crossAx val="502507840"/>
        <c:crosses val="autoZero"/>
        <c:auto val="0"/>
        <c:lblAlgn val="ctr"/>
        <c:lblOffset val="100"/>
        <c:noMultiLvlLbl val="1"/>
      </c:catAx>
      <c:valAx>
        <c:axId val="50250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7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9E-4FAD-BBD6-88013F935B89}"/>
            </c:ext>
          </c:extLst>
        </c:ser>
        <c:dLbls>
          <c:showLegendKey val="0"/>
          <c:showVal val="0"/>
          <c:showCatName val="0"/>
          <c:showSerName val="0"/>
          <c:showPercent val="0"/>
          <c:showBubbleSize val="0"/>
        </c:dLbls>
        <c:gapWidth val="180"/>
        <c:overlap val="-90"/>
        <c:axId val="439552800"/>
        <c:axId val="43955319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9E-4FAD-BBD6-88013F935B89}"/>
            </c:ext>
          </c:extLst>
        </c:ser>
        <c:dLbls>
          <c:showLegendKey val="0"/>
          <c:showVal val="0"/>
          <c:showCatName val="0"/>
          <c:showSerName val="0"/>
          <c:showPercent val="0"/>
          <c:showBubbleSize val="0"/>
        </c:dLbls>
        <c:marker val="1"/>
        <c:smooth val="0"/>
        <c:axId val="439552800"/>
        <c:axId val="439553192"/>
      </c:lineChart>
      <c:catAx>
        <c:axId val="439552800"/>
        <c:scaling>
          <c:orientation val="minMax"/>
        </c:scaling>
        <c:delete val="0"/>
        <c:axPos val="b"/>
        <c:numFmt formatCode="ge" sourceLinked="1"/>
        <c:majorTickMark val="none"/>
        <c:minorTickMark val="none"/>
        <c:tickLblPos val="none"/>
        <c:crossAx val="439553192"/>
        <c:crosses val="autoZero"/>
        <c:auto val="0"/>
        <c:lblAlgn val="ctr"/>
        <c:lblOffset val="100"/>
        <c:noMultiLvlLbl val="1"/>
      </c:catAx>
      <c:valAx>
        <c:axId val="439553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2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40-4F67-85D9-E25837497A1D}"/>
            </c:ext>
          </c:extLst>
        </c:ser>
        <c:dLbls>
          <c:showLegendKey val="0"/>
          <c:showVal val="0"/>
          <c:showCatName val="0"/>
          <c:showSerName val="0"/>
          <c:showPercent val="0"/>
          <c:showBubbleSize val="0"/>
        </c:dLbls>
        <c:gapWidth val="180"/>
        <c:overlap val="-90"/>
        <c:axId val="439553976"/>
        <c:axId val="44323030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40-4F67-85D9-E25837497A1D}"/>
            </c:ext>
          </c:extLst>
        </c:ser>
        <c:dLbls>
          <c:showLegendKey val="0"/>
          <c:showVal val="0"/>
          <c:showCatName val="0"/>
          <c:showSerName val="0"/>
          <c:showPercent val="0"/>
          <c:showBubbleSize val="0"/>
        </c:dLbls>
        <c:marker val="1"/>
        <c:smooth val="0"/>
        <c:axId val="439553976"/>
        <c:axId val="443230304"/>
      </c:lineChart>
      <c:catAx>
        <c:axId val="439553976"/>
        <c:scaling>
          <c:orientation val="minMax"/>
        </c:scaling>
        <c:delete val="0"/>
        <c:axPos val="b"/>
        <c:numFmt formatCode="ge" sourceLinked="1"/>
        <c:majorTickMark val="none"/>
        <c:minorTickMark val="none"/>
        <c:tickLblPos val="none"/>
        <c:crossAx val="443230304"/>
        <c:crosses val="autoZero"/>
        <c:auto val="0"/>
        <c:lblAlgn val="ctr"/>
        <c:lblOffset val="100"/>
        <c:noMultiLvlLbl val="1"/>
      </c:catAx>
      <c:valAx>
        <c:axId val="44323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39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19-43D3-B5BA-85C0587414D7}"/>
            </c:ext>
          </c:extLst>
        </c:ser>
        <c:dLbls>
          <c:showLegendKey val="0"/>
          <c:showVal val="0"/>
          <c:showCatName val="0"/>
          <c:showSerName val="0"/>
          <c:showPercent val="0"/>
          <c:showBubbleSize val="0"/>
        </c:dLbls>
        <c:gapWidth val="180"/>
        <c:overlap val="-90"/>
        <c:axId val="443231088"/>
        <c:axId val="44323148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19-43D3-B5BA-85C0587414D7}"/>
            </c:ext>
          </c:extLst>
        </c:ser>
        <c:dLbls>
          <c:showLegendKey val="0"/>
          <c:showVal val="0"/>
          <c:showCatName val="0"/>
          <c:showSerName val="0"/>
          <c:showPercent val="0"/>
          <c:showBubbleSize val="0"/>
        </c:dLbls>
        <c:marker val="1"/>
        <c:smooth val="0"/>
        <c:axId val="443231088"/>
        <c:axId val="443231480"/>
      </c:lineChart>
      <c:catAx>
        <c:axId val="443231088"/>
        <c:scaling>
          <c:orientation val="minMax"/>
        </c:scaling>
        <c:delete val="0"/>
        <c:axPos val="b"/>
        <c:numFmt formatCode="ge" sourceLinked="1"/>
        <c:majorTickMark val="none"/>
        <c:minorTickMark val="none"/>
        <c:tickLblPos val="none"/>
        <c:crossAx val="443231480"/>
        <c:crosses val="autoZero"/>
        <c:auto val="0"/>
        <c:lblAlgn val="ctr"/>
        <c:lblOffset val="100"/>
        <c:noMultiLvlLbl val="1"/>
      </c:catAx>
      <c:valAx>
        <c:axId val="443231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31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6D-43D5-B862-067CB151D196}"/>
            </c:ext>
          </c:extLst>
        </c:ser>
        <c:dLbls>
          <c:showLegendKey val="0"/>
          <c:showVal val="0"/>
          <c:showCatName val="0"/>
          <c:showSerName val="0"/>
          <c:showPercent val="0"/>
          <c:showBubbleSize val="0"/>
        </c:dLbls>
        <c:gapWidth val="180"/>
        <c:overlap val="-90"/>
        <c:axId val="440781656"/>
        <c:axId val="44078204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6D-43D5-B862-067CB151D196}"/>
            </c:ext>
          </c:extLst>
        </c:ser>
        <c:dLbls>
          <c:showLegendKey val="0"/>
          <c:showVal val="0"/>
          <c:showCatName val="0"/>
          <c:showSerName val="0"/>
          <c:showPercent val="0"/>
          <c:showBubbleSize val="0"/>
        </c:dLbls>
        <c:marker val="1"/>
        <c:smooth val="0"/>
        <c:axId val="440781656"/>
        <c:axId val="440782048"/>
      </c:lineChart>
      <c:catAx>
        <c:axId val="440781656"/>
        <c:scaling>
          <c:orientation val="minMax"/>
        </c:scaling>
        <c:delete val="0"/>
        <c:axPos val="b"/>
        <c:numFmt formatCode="ge" sourceLinked="1"/>
        <c:majorTickMark val="none"/>
        <c:minorTickMark val="none"/>
        <c:tickLblPos val="none"/>
        <c:crossAx val="440782048"/>
        <c:crosses val="autoZero"/>
        <c:auto val="0"/>
        <c:lblAlgn val="ctr"/>
        <c:lblOffset val="100"/>
        <c:noMultiLvlLbl val="1"/>
      </c:catAx>
      <c:valAx>
        <c:axId val="44078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81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33-4AA8-AF92-84B29E893302}"/>
            </c:ext>
          </c:extLst>
        </c:ser>
        <c:dLbls>
          <c:showLegendKey val="0"/>
          <c:showVal val="0"/>
          <c:showCatName val="0"/>
          <c:showSerName val="0"/>
          <c:showPercent val="0"/>
          <c:showBubbleSize val="0"/>
        </c:dLbls>
        <c:gapWidth val="180"/>
        <c:overlap val="-90"/>
        <c:axId val="440782832"/>
        <c:axId val="4407832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33-4AA8-AF92-84B29E893302}"/>
            </c:ext>
          </c:extLst>
        </c:ser>
        <c:dLbls>
          <c:showLegendKey val="0"/>
          <c:showVal val="0"/>
          <c:showCatName val="0"/>
          <c:showSerName val="0"/>
          <c:showPercent val="0"/>
          <c:showBubbleSize val="0"/>
        </c:dLbls>
        <c:marker val="1"/>
        <c:smooth val="0"/>
        <c:axId val="440782832"/>
        <c:axId val="440783224"/>
      </c:lineChart>
      <c:catAx>
        <c:axId val="440782832"/>
        <c:scaling>
          <c:orientation val="minMax"/>
        </c:scaling>
        <c:delete val="0"/>
        <c:axPos val="b"/>
        <c:numFmt formatCode="ge" sourceLinked="1"/>
        <c:majorTickMark val="none"/>
        <c:minorTickMark val="none"/>
        <c:tickLblPos val="none"/>
        <c:crossAx val="440783224"/>
        <c:crosses val="autoZero"/>
        <c:auto val="0"/>
        <c:lblAlgn val="ctr"/>
        <c:lblOffset val="100"/>
        <c:noMultiLvlLbl val="1"/>
      </c:catAx>
      <c:valAx>
        <c:axId val="440783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8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E6-4CA7-854D-1E00D68EA435}"/>
            </c:ext>
          </c:extLst>
        </c:ser>
        <c:dLbls>
          <c:showLegendKey val="0"/>
          <c:showVal val="0"/>
          <c:showCatName val="0"/>
          <c:showSerName val="0"/>
          <c:showPercent val="0"/>
          <c:showBubbleSize val="0"/>
        </c:dLbls>
        <c:gapWidth val="180"/>
        <c:overlap val="-90"/>
        <c:axId val="505882920"/>
        <c:axId val="5058833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E6-4CA7-854D-1E00D68EA435}"/>
            </c:ext>
          </c:extLst>
        </c:ser>
        <c:dLbls>
          <c:showLegendKey val="0"/>
          <c:showVal val="0"/>
          <c:showCatName val="0"/>
          <c:showSerName val="0"/>
          <c:showPercent val="0"/>
          <c:showBubbleSize val="0"/>
        </c:dLbls>
        <c:marker val="1"/>
        <c:smooth val="0"/>
        <c:axId val="505882920"/>
        <c:axId val="505883312"/>
      </c:lineChart>
      <c:catAx>
        <c:axId val="505882920"/>
        <c:scaling>
          <c:orientation val="minMax"/>
        </c:scaling>
        <c:delete val="0"/>
        <c:axPos val="b"/>
        <c:numFmt formatCode="ge" sourceLinked="1"/>
        <c:majorTickMark val="none"/>
        <c:minorTickMark val="none"/>
        <c:tickLblPos val="none"/>
        <c:crossAx val="505883312"/>
        <c:crosses val="autoZero"/>
        <c:auto val="0"/>
        <c:lblAlgn val="ctr"/>
        <c:lblOffset val="100"/>
        <c:noMultiLvlLbl val="1"/>
      </c:catAx>
      <c:valAx>
        <c:axId val="50588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82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81-4276-905D-AD64241324C8}"/>
            </c:ext>
          </c:extLst>
        </c:ser>
        <c:dLbls>
          <c:showLegendKey val="0"/>
          <c:showVal val="0"/>
          <c:showCatName val="0"/>
          <c:showSerName val="0"/>
          <c:showPercent val="0"/>
          <c:showBubbleSize val="0"/>
        </c:dLbls>
        <c:gapWidth val="180"/>
        <c:overlap val="-90"/>
        <c:axId val="505884096"/>
        <c:axId val="44224985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81-4276-905D-AD64241324C8}"/>
            </c:ext>
          </c:extLst>
        </c:ser>
        <c:dLbls>
          <c:showLegendKey val="0"/>
          <c:showVal val="0"/>
          <c:showCatName val="0"/>
          <c:showSerName val="0"/>
          <c:showPercent val="0"/>
          <c:showBubbleSize val="0"/>
        </c:dLbls>
        <c:marker val="1"/>
        <c:smooth val="0"/>
        <c:axId val="505884096"/>
        <c:axId val="442249856"/>
      </c:lineChart>
      <c:catAx>
        <c:axId val="505884096"/>
        <c:scaling>
          <c:orientation val="minMax"/>
        </c:scaling>
        <c:delete val="0"/>
        <c:axPos val="b"/>
        <c:numFmt formatCode="ge" sourceLinked="1"/>
        <c:majorTickMark val="none"/>
        <c:minorTickMark val="none"/>
        <c:tickLblPos val="none"/>
        <c:crossAx val="442249856"/>
        <c:crosses val="autoZero"/>
        <c:auto val="0"/>
        <c:lblAlgn val="ctr"/>
        <c:lblOffset val="100"/>
        <c:noMultiLvlLbl val="1"/>
      </c:catAx>
      <c:valAx>
        <c:axId val="442249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8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1454.8</c:v>
                </c:pt>
                <c:pt idx="1">
                  <c:v>478.7</c:v>
                </c:pt>
                <c:pt idx="2">
                  <c:v>756.4</c:v>
                </c:pt>
                <c:pt idx="3">
                  <c:v>814.1</c:v>
                </c:pt>
                <c:pt idx="4">
                  <c:v>787.9</c:v>
                </c:pt>
              </c:numCache>
            </c:numRef>
          </c:val>
          <c:extLst xmlns:c16r2="http://schemas.microsoft.com/office/drawing/2015/06/chart">
            <c:ext xmlns:c16="http://schemas.microsoft.com/office/drawing/2014/chart" uri="{C3380CC4-5D6E-409C-BE32-E72D297353CC}">
              <c16:uniqueId val="{00000000-CEE0-413E-862D-AAA2E60C4075}"/>
            </c:ext>
          </c:extLst>
        </c:ser>
        <c:dLbls>
          <c:showLegendKey val="0"/>
          <c:showVal val="0"/>
          <c:showCatName val="0"/>
          <c:showSerName val="0"/>
          <c:showPercent val="0"/>
          <c:showBubbleSize val="0"/>
        </c:dLbls>
        <c:gapWidth val="180"/>
        <c:overlap val="-90"/>
        <c:axId val="505642512"/>
        <c:axId val="50564290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CEE0-413E-862D-AAA2E60C407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EE0-413E-862D-AAA2E60C4075}"/>
            </c:ext>
          </c:extLst>
        </c:ser>
        <c:dLbls>
          <c:showLegendKey val="0"/>
          <c:showVal val="0"/>
          <c:showCatName val="0"/>
          <c:showSerName val="0"/>
          <c:showPercent val="0"/>
          <c:showBubbleSize val="0"/>
        </c:dLbls>
        <c:marker val="1"/>
        <c:smooth val="0"/>
        <c:axId val="505642512"/>
        <c:axId val="505642904"/>
      </c:lineChart>
      <c:catAx>
        <c:axId val="505642512"/>
        <c:scaling>
          <c:orientation val="minMax"/>
        </c:scaling>
        <c:delete val="0"/>
        <c:axPos val="b"/>
        <c:numFmt formatCode="ge" sourceLinked="1"/>
        <c:majorTickMark val="none"/>
        <c:minorTickMark val="none"/>
        <c:tickLblPos val="none"/>
        <c:crossAx val="505642904"/>
        <c:crosses val="autoZero"/>
        <c:auto val="0"/>
        <c:lblAlgn val="ctr"/>
        <c:lblOffset val="100"/>
        <c:noMultiLvlLbl val="1"/>
      </c:catAx>
      <c:valAx>
        <c:axId val="505642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4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87-409B-939D-407050991835}"/>
            </c:ext>
          </c:extLst>
        </c:ser>
        <c:dLbls>
          <c:showLegendKey val="0"/>
          <c:showVal val="0"/>
          <c:showCatName val="0"/>
          <c:showSerName val="0"/>
          <c:showPercent val="0"/>
          <c:showBubbleSize val="0"/>
        </c:dLbls>
        <c:gapWidth val="180"/>
        <c:overlap val="-90"/>
        <c:axId val="442250640"/>
        <c:axId val="4422510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87-409B-939D-407050991835}"/>
            </c:ext>
          </c:extLst>
        </c:ser>
        <c:dLbls>
          <c:showLegendKey val="0"/>
          <c:showVal val="0"/>
          <c:showCatName val="0"/>
          <c:showSerName val="0"/>
          <c:showPercent val="0"/>
          <c:showBubbleSize val="0"/>
        </c:dLbls>
        <c:marker val="1"/>
        <c:smooth val="0"/>
        <c:axId val="442250640"/>
        <c:axId val="442251032"/>
      </c:lineChart>
      <c:catAx>
        <c:axId val="442250640"/>
        <c:scaling>
          <c:orientation val="minMax"/>
        </c:scaling>
        <c:delete val="0"/>
        <c:axPos val="b"/>
        <c:numFmt formatCode="ge" sourceLinked="1"/>
        <c:majorTickMark val="none"/>
        <c:minorTickMark val="none"/>
        <c:tickLblPos val="none"/>
        <c:crossAx val="442251032"/>
        <c:crosses val="autoZero"/>
        <c:auto val="0"/>
        <c:lblAlgn val="ctr"/>
        <c:lblOffset val="100"/>
        <c:noMultiLvlLbl val="1"/>
      </c:catAx>
      <c:valAx>
        <c:axId val="442251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250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7941.2</c:v>
                </c:pt>
                <c:pt idx="1">
                  <c:v>6200.2</c:v>
                </c:pt>
                <c:pt idx="2">
                  <c:v>8285.6</c:v>
                </c:pt>
                <c:pt idx="3">
                  <c:v>9498.5</c:v>
                </c:pt>
                <c:pt idx="4">
                  <c:v>8030.8</c:v>
                </c:pt>
              </c:numCache>
            </c:numRef>
          </c:val>
          <c:extLst xmlns:c16r2="http://schemas.microsoft.com/office/drawing/2015/06/chart">
            <c:ext xmlns:c16="http://schemas.microsoft.com/office/drawing/2014/chart" uri="{C3380CC4-5D6E-409C-BE32-E72D297353CC}">
              <c16:uniqueId val="{00000000-1062-408C-A45D-3590F572887C}"/>
            </c:ext>
          </c:extLst>
        </c:ser>
        <c:dLbls>
          <c:showLegendKey val="0"/>
          <c:showVal val="0"/>
          <c:showCatName val="0"/>
          <c:showSerName val="0"/>
          <c:showPercent val="0"/>
          <c:showBubbleSize val="0"/>
        </c:dLbls>
        <c:gapWidth val="180"/>
        <c:overlap val="-90"/>
        <c:axId val="505643688"/>
        <c:axId val="36590432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1062-408C-A45D-3590F572887C}"/>
            </c:ext>
          </c:extLst>
        </c:ser>
        <c:dLbls>
          <c:showLegendKey val="0"/>
          <c:showVal val="0"/>
          <c:showCatName val="0"/>
          <c:showSerName val="0"/>
          <c:showPercent val="0"/>
          <c:showBubbleSize val="0"/>
        </c:dLbls>
        <c:marker val="1"/>
        <c:smooth val="0"/>
        <c:axId val="505643688"/>
        <c:axId val="365904328"/>
      </c:lineChart>
      <c:catAx>
        <c:axId val="505643688"/>
        <c:scaling>
          <c:orientation val="minMax"/>
        </c:scaling>
        <c:delete val="0"/>
        <c:axPos val="b"/>
        <c:numFmt formatCode="ge" sourceLinked="1"/>
        <c:majorTickMark val="none"/>
        <c:minorTickMark val="none"/>
        <c:tickLblPos val="none"/>
        <c:crossAx val="365904328"/>
        <c:crosses val="autoZero"/>
        <c:auto val="0"/>
        <c:lblAlgn val="ctr"/>
        <c:lblOffset val="100"/>
        <c:noMultiLvlLbl val="1"/>
      </c:catAx>
      <c:valAx>
        <c:axId val="365904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43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743117</c:v>
                </c:pt>
                <c:pt idx="1">
                  <c:v>850444</c:v>
                </c:pt>
                <c:pt idx="2">
                  <c:v>655293</c:v>
                </c:pt>
                <c:pt idx="3">
                  <c:v>637466</c:v>
                </c:pt>
                <c:pt idx="4">
                  <c:v>729820</c:v>
                </c:pt>
              </c:numCache>
            </c:numRef>
          </c:val>
          <c:extLst xmlns:c16r2="http://schemas.microsoft.com/office/drawing/2015/06/chart">
            <c:ext xmlns:c16="http://schemas.microsoft.com/office/drawing/2014/chart" uri="{C3380CC4-5D6E-409C-BE32-E72D297353CC}">
              <c16:uniqueId val="{00000000-0C93-463A-A680-C837B26B2D9D}"/>
            </c:ext>
          </c:extLst>
        </c:ser>
        <c:dLbls>
          <c:showLegendKey val="0"/>
          <c:showVal val="0"/>
          <c:showCatName val="0"/>
          <c:showSerName val="0"/>
          <c:showPercent val="0"/>
          <c:showBubbleSize val="0"/>
        </c:dLbls>
        <c:gapWidth val="180"/>
        <c:overlap val="-90"/>
        <c:axId val="365905112"/>
        <c:axId val="3659055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0C93-463A-A680-C837B26B2D9D}"/>
            </c:ext>
          </c:extLst>
        </c:ser>
        <c:dLbls>
          <c:showLegendKey val="0"/>
          <c:showVal val="0"/>
          <c:showCatName val="0"/>
          <c:showSerName val="0"/>
          <c:showPercent val="0"/>
          <c:showBubbleSize val="0"/>
        </c:dLbls>
        <c:marker val="1"/>
        <c:smooth val="0"/>
        <c:axId val="365905112"/>
        <c:axId val="365905504"/>
      </c:lineChart>
      <c:catAx>
        <c:axId val="365905112"/>
        <c:scaling>
          <c:orientation val="minMax"/>
        </c:scaling>
        <c:delete val="0"/>
        <c:axPos val="b"/>
        <c:numFmt formatCode="ge" sourceLinked="1"/>
        <c:majorTickMark val="none"/>
        <c:minorTickMark val="none"/>
        <c:tickLblPos val="none"/>
        <c:crossAx val="365905504"/>
        <c:crosses val="autoZero"/>
        <c:auto val="0"/>
        <c:lblAlgn val="ctr"/>
        <c:lblOffset val="100"/>
        <c:noMultiLvlLbl val="1"/>
      </c:catAx>
      <c:valAx>
        <c:axId val="3659055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905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41.5</c:v>
                </c:pt>
                <c:pt idx="1">
                  <c:v>52.7</c:v>
                </c:pt>
                <c:pt idx="2">
                  <c:v>39.4</c:v>
                </c:pt>
                <c:pt idx="3">
                  <c:v>35</c:v>
                </c:pt>
                <c:pt idx="4">
                  <c:v>43</c:v>
                </c:pt>
              </c:numCache>
            </c:numRef>
          </c:val>
          <c:extLst xmlns:c16r2="http://schemas.microsoft.com/office/drawing/2015/06/chart">
            <c:ext xmlns:c16="http://schemas.microsoft.com/office/drawing/2014/chart" uri="{C3380CC4-5D6E-409C-BE32-E72D297353CC}">
              <c16:uniqueId val="{00000000-FF58-4037-A02F-8427710DCB4B}"/>
            </c:ext>
          </c:extLst>
        </c:ser>
        <c:dLbls>
          <c:showLegendKey val="0"/>
          <c:showVal val="0"/>
          <c:showCatName val="0"/>
          <c:showSerName val="0"/>
          <c:showPercent val="0"/>
          <c:showBubbleSize val="0"/>
        </c:dLbls>
        <c:gapWidth val="180"/>
        <c:overlap val="-90"/>
        <c:axId val="440791896"/>
        <c:axId val="4407922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FF58-4037-A02F-8427710DCB4B}"/>
            </c:ext>
          </c:extLst>
        </c:ser>
        <c:dLbls>
          <c:showLegendKey val="0"/>
          <c:showVal val="0"/>
          <c:showCatName val="0"/>
          <c:showSerName val="0"/>
          <c:showPercent val="0"/>
          <c:showBubbleSize val="0"/>
        </c:dLbls>
        <c:marker val="1"/>
        <c:smooth val="0"/>
        <c:axId val="440791896"/>
        <c:axId val="440792288"/>
      </c:lineChart>
      <c:catAx>
        <c:axId val="440791896"/>
        <c:scaling>
          <c:orientation val="minMax"/>
        </c:scaling>
        <c:delete val="0"/>
        <c:axPos val="b"/>
        <c:numFmt formatCode="ge" sourceLinked="1"/>
        <c:majorTickMark val="none"/>
        <c:minorTickMark val="none"/>
        <c:tickLblPos val="none"/>
        <c:crossAx val="440792288"/>
        <c:crosses val="autoZero"/>
        <c:auto val="0"/>
        <c:lblAlgn val="ctr"/>
        <c:lblOffset val="100"/>
        <c:noMultiLvlLbl val="1"/>
      </c:catAx>
      <c:valAx>
        <c:axId val="44079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91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17.7</c:v>
                </c:pt>
                <c:pt idx="1">
                  <c:v>14.5</c:v>
                </c:pt>
                <c:pt idx="2">
                  <c:v>13.3</c:v>
                </c:pt>
                <c:pt idx="3">
                  <c:v>13.5</c:v>
                </c:pt>
                <c:pt idx="4">
                  <c:v>20.2</c:v>
                </c:pt>
              </c:numCache>
            </c:numRef>
          </c:val>
          <c:extLst xmlns:c16r2="http://schemas.microsoft.com/office/drawing/2015/06/chart">
            <c:ext xmlns:c16="http://schemas.microsoft.com/office/drawing/2014/chart" uri="{C3380CC4-5D6E-409C-BE32-E72D297353CC}">
              <c16:uniqueId val="{00000000-D873-4DEE-9C96-7135617C1B2A}"/>
            </c:ext>
          </c:extLst>
        </c:ser>
        <c:dLbls>
          <c:showLegendKey val="0"/>
          <c:showVal val="0"/>
          <c:showCatName val="0"/>
          <c:showSerName val="0"/>
          <c:showPercent val="0"/>
          <c:showBubbleSize val="0"/>
        </c:dLbls>
        <c:gapWidth val="180"/>
        <c:overlap val="-90"/>
        <c:axId val="440793072"/>
        <c:axId val="44079346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D873-4DEE-9C96-7135617C1B2A}"/>
            </c:ext>
          </c:extLst>
        </c:ser>
        <c:dLbls>
          <c:showLegendKey val="0"/>
          <c:showVal val="0"/>
          <c:showCatName val="0"/>
          <c:showSerName val="0"/>
          <c:showPercent val="0"/>
          <c:showBubbleSize val="0"/>
        </c:dLbls>
        <c:marker val="1"/>
        <c:smooth val="0"/>
        <c:axId val="440793072"/>
        <c:axId val="440793464"/>
      </c:lineChart>
      <c:catAx>
        <c:axId val="440793072"/>
        <c:scaling>
          <c:orientation val="minMax"/>
        </c:scaling>
        <c:delete val="0"/>
        <c:axPos val="b"/>
        <c:numFmt formatCode="ge" sourceLinked="1"/>
        <c:majorTickMark val="none"/>
        <c:minorTickMark val="none"/>
        <c:tickLblPos val="none"/>
        <c:crossAx val="440793464"/>
        <c:crosses val="autoZero"/>
        <c:auto val="0"/>
        <c:lblAlgn val="ctr"/>
        <c:lblOffset val="100"/>
        <c:noMultiLvlLbl val="1"/>
      </c:catAx>
      <c:valAx>
        <c:axId val="440793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9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111.4</c:v>
                </c:pt>
                <c:pt idx="1">
                  <c:v>84.3</c:v>
                </c:pt>
                <c:pt idx="2">
                  <c:v>73.7</c:v>
                </c:pt>
                <c:pt idx="3">
                  <c:v>63.4</c:v>
                </c:pt>
                <c:pt idx="4">
                  <c:v>50.2</c:v>
                </c:pt>
              </c:numCache>
            </c:numRef>
          </c:val>
          <c:extLst xmlns:c16r2="http://schemas.microsoft.com/office/drawing/2015/06/chart">
            <c:ext xmlns:c16="http://schemas.microsoft.com/office/drawing/2014/chart" uri="{C3380CC4-5D6E-409C-BE32-E72D297353CC}">
              <c16:uniqueId val="{00000000-5EC2-4BD9-829C-DC42A1BD58BE}"/>
            </c:ext>
          </c:extLst>
        </c:ser>
        <c:dLbls>
          <c:showLegendKey val="0"/>
          <c:showVal val="0"/>
          <c:showCatName val="0"/>
          <c:showSerName val="0"/>
          <c:showPercent val="0"/>
          <c:showBubbleSize val="0"/>
        </c:dLbls>
        <c:gapWidth val="180"/>
        <c:overlap val="-90"/>
        <c:axId val="443238888"/>
        <c:axId val="44323928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5EC2-4BD9-829C-DC42A1BD58BE}"/>
            </c:ext>
          </c:extLst>
        </c:ser>
        <c:dLbls>
          <c:showLegendKey val="0"/>
          <c:showVal val="0"/>
          <c:showCatName val="0"/>
          <c:showSerName val="0"/>
          <c:showPercent val="0"/>
          <c:showBubbleSize val="0"/>
        </c:dLbls>
        <c:marker val="1"/>
        <c:smooth val="0"/>
        <c:axId val="443238888"/>
        <c:axId val="443239280"/>
      </c:lineChart>
      <c:catAx>
        <c:axId val="443238888"/>
        <c:scaling>
          <c:orientation val="minMax"/>
        </c:scaling>
        <c:delete val="0"/>
        <c:axPos val="b"/>
        <c:numFmt formatCode="ge" sourceLinked="1"/>
        <c:majorTickMark val="none"/>
        <c:minorTickMark val="none"/>
        <c:tickLblPos val="none"/>
        <c:crossAx val="443239280"/>
        <c:crosses val="autoZero"/>
        <c:auto val="0"/>
        <c:lblAlgn val="ctr"/>
        <c:lblOffset val="100"/>
        <c:noMultiLvlLbl val="1"/>
      </c:catAx>
      <c:valAx>
        <c:axId val="44323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38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57.6</c:v>
                </c:pt>
                <c:pt idx="1">
                  <c:v>61.3</c:v>
                </c:pt>
                <c:pt idx="2">
                  <c:v>62.5</c:v>
                </c:pt>
                <c:pt idx="3">
                  <c:v>63.7</c:v>
                </c:pt>
                <c:pt idx="4">
                  <c:v>64.7</c:v>
                </c:pt>
              </c:numCache>
            </c:numRef>
          </c:val>
          <c:extLst xmlns:c16r2="http://schemas.microsoft.com/office/drawing/2015/06/chart">
            <c:ext xmlns:c16="http://schemas.microsoft.com/office/drawing/2014/chart" uri="{C3380CC4-5D6E-409C-BE32-E72D297353CC}">
              <c16:uniqueId val="{00000000-CBEB-41A4-9287-D01884A69DC0}"/>
            </c:ext>
          </c:extLst>
        </c:ser>
        <c:dLbls>
          <c:showLegendKey val="0"/>
          <c:showVal val="0"/>
          <c:showCatName val="0"/>
          <c:showSerName val="0"/>
          <c:showPercent val="0"/>
          <c:showBubbleSize val="0"/>
        </c:dLbls>
        <c:gapWidth val="180"/>
        <c:overlap val="-90"/>
        <c:axId val="443240064"/>
        <c:axId val="44078370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CBEB-41A4-9287-D01884A69DC0}"/>
            </c:ext>
          </c:extLst>
        </c:ser>
        <c:dLbls>
          <c:showLegendKey val="0"/>
          <c:showVal val="0"/>
          <c:showCatName val="0"/>
          <c:showSerName val="0"/>
          <c:showPercent val="0"/>
          <c:showBubbleSize val="0"/>
        </c:dLbls>
        <c:marker val="1"/>
        <c:smooth val="0"/>
        <c:axId val="443240064"/>
        <c:axId val="440783704"/>
      </c:lineChart>
      <c:catAx>
        <c:axId val="443240064"/>
        <c:scaling>
          <c:orientation val="minMax"/>
        </c:scaling>
        <c:delete val="0"/>
        <c:axPos val="b"/>
        <c:numFmt formatCode="ge" sourceLinked="1"/>
        <c:majorTickMark val="none"/>
        <c:minorTickMark val="none"/>
        <c:tickLblPos val="none"/>
        <c:crossAx val="440783704"/>
        <c:crosses val="autoZero"/>
        <c:auto val="0"/>
        <c:lblAlgn val="ctr"/>
        <c:lblOffset val="100"/>
        <c:noMultiLvlLbl val="1"/>
      </c:catAx>
      <c:valAx>
        <c:axId val="440783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32400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393339"/>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883641" y="7393339"/>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217641" y="7393339"/>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635734" y="7393339"/>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2012188" y="7393339"/>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210802"/>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269689"/>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337480"/>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387955"/>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404783"/>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48856" y="12210802"/>
          <a:ext cx="4661298" cy="2904421"/>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48856" y="15269689"/>
          <a:ext cx="4661298" cy="28960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48856" y="18337480"/>
          <a:ext cx="4661298" cy="28960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48856" y="21387955"/>
          <a:ext cx="4661298" cy="28960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48856" y="24404783"/>
          <a:ext cx="4661298" cy="28960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680379" y="12210802"/>
          <a:ext cx="4661300" cy="2904421"/>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680379" y="15269689"/>
          <a:ext cx="4661300" cy="28960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680379" y="18337480"/>
          <a:ext cx="4661300" cy="28960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680379" y="21387955"/>
          <a:ext cx="4661300" cy="28960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680379" y="24404783"/>
          <a:ext cx="4661300" cy="28960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6927786" y="12210802"/>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6927786" y="15269689"/>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6927786" y="18337480"/>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6927786" y="21387955"/>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6927786" y="24404783"/>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311265" y="12210802"/>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311265" y="15269689"/>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311265" y="18337480"/>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311265" y="21387955"/>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311265" y="24404783"/>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3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3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3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3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3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3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3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39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39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3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3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3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39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39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3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4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40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40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40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40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40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40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40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40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40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41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41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41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41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41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41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41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41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41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41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420"/>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42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42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423"/>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42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1425"/>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1426"/>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1427"/>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1428"/>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1429"/>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1" zoomScale="70" zoomScaleNormal="70" workbookViewId="0">
      <selection activeCell="AK118" sqref="AK118"/>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栃木県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法適用</v>
      </c>
      <c r="C3" s="175"/>
      <c r="D3" s="175"/>
      <c r="E3" s="175"/>
      <c r="F3" s="175" t="str">
        <f>データ!J6</f>
        <v>電気事業</v>
      </c>
      <c r="G3" s="175"/>
      <c r="H3" s="175"/>
      <c r="I3" s="175"/>
      <c r="J3" s="175" t="str">
        <f>データ!K6</f>
        <v>非設置</v>
      </c>
      <c r="K3" s="175"/>
      <c r="L3" s="175"/>
      <c r="M3" s="175"/>
      <c r="N3" s="176">
        <f>データ!L6</f>
        <v>84.2</v>
      </c>
      <c r="O3" s="176"/>
      <c r="P3" s="176"/>
      <c r="Q3" s="177"/>
      <c r="R3" s="1"/>
      <c r="S3" s="178" t="s">
        <v>8</v>
      </c>
      <c r="T3" s="179"/>
      <c r="U3" s="179"/>
      <c r="V3" s="179"/>
      <c r="W3" s="179"/>
      <c r="X3" s="179"/>
      <c r="Y3" s="179"/>
      <c r="Z3" s="179"/>
      <c r="AA3" s="179"/>
      <c r="AB3" s="179"/>
      <c r="AC3" s="179"/>
      <c r="AD3" s="179"/>
      <c r="AE3" s="179"/>
      <c r="AF3" s="179"/>
      <c r="AG3" s="179"/>
      <c r="AH3" s="180"/>
      <c r="AI3" s="1"/>
      <c r="AJ3" s="1"/>
      <c r="AK3" s="112" t="s">
        <v>265</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10</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f>データ!W6</f>
        <v>220927</v>
      </c>
      <c r="G12" s="151"/>
      <c r="H12" s="150">
        <f>データ!X6</f>
        <v>280568</v>
      </c>
      <c r="I12" s="151"/>
      <c r="J12" s="150">
        <f>データ!Y6</f>
        <v>210586</v>
      </c>
      <c r="K12" s="151"/>
      <c r="L12" s="150">
        <f>データ!Z6</f>
        <v>186261</v>
      </c>
      <c r="M12" s="151"/>
      <c r="N12" s="152">
        <f>データ!AA6</f>
        <v>229105</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220927</v>
      </c>
      <c r="G16" s="146"/>
      <c r="H16" s="146">
        <f>データ!AR6</f>
        <v>280568</v>
      </c>
      <c r="I16" s="146"/>
      <c r="J16" s="146">
        <f>データ!AS6</f>
        <v>210586</v>
      </c>
      <c r="K16" s="146"/>
      <c r="L16" s="146">
        <f>データ!AT6</f>
        <v>186261</v>
      </c>
      <c r="M16" s="146"/>
      <c r="N16" s="138">
        <f>データ!AU6</f>
        <v>229105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f>データ!AV6</f>
        <v>2001268</v>
      </c>
      <c r="G19" s="136"/>
      <c r="H19" s="136"/>
      <c r="I19" s="136">
        <f>データ!AW6</f>
        <v>26319</v>
      </c>
      <c r="J19" s="136"/>
      <c r="K19" s="136"/>
      <c r="L19" s="136">
        <f>データ!AX6</f>
        <v>2027587</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266</v>
      </c>
      <c r="AL40" s="113"/>
      <c r="AM40" s="113"/>
      <c r="AN40" s="113"/>
      <c r="AO40" s="113"/>
      <c r="AP40" s="113"/>
      <c r="AQ40" s="114"/>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267</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FJG56fX1iEl506nYz1cDNiglKZFyNsQFkJS1MPOLWcUrs7kYOsS2cCPORaIioam136sOYedgfTnYMgb9d3wa4Q==" saltValue="gDttSVLUCVBwXv1Dlj1hT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39.6">
      <c r="A6" s="49" t="s">
        <v>115</v>
      </c>
      <c r="B6" s="67" t="str">
        <f>B7</f>
        <v>2017</v>
      </c>
      <c r="C6" s="67" t="str">
        <f t="shared" ref="C6:AX6" si="6">C7</f>
        <v>090000</v>
      </c>
      <c r="D6" s="67" t="str">
        <f t="shared" si="6"/>
        <v>46</v>
      </c>
      <c r="E6" s="67" t="str">
        <f t="shared" si="6"/>
        <v>04</v>
      </c>
      <c r="F6" s="67" t="str">
        <f t="shared" si="6"/>
        <v>0</v>
      </c>
      <c r="G6" s="67" t="str">
        <f t="shared" si="6"/>
        <v>000</v>
      </c>
      <c r="H6" s="67" t="str">
        <f t="shared" si="6"/>
        <v>栃木県</v>
      </c>
      <c r="I6" s="67" t="str">
        <f t="shared" si="6"/>
        <v>法適用</v>
      </c>
      <c r="J6" s="67" t="str">
        <f t="shared" si="6"/>
        <v>電気事業</v>
      </c>
      <c r="K6" s="67" t="str">
        <f t="shared" si="6"/>
        <v>非設置</v>
      </c>
      <c r="L6" s="68">
        <f t="shared" si="6"/>
        <v>84.2</v>
      </c>
      <c r="M6" s="69">
        <f t="shared" si="6"/>
        <v>10</v>
      </c>
      <c r="N6" s="69" t="str">
        <f t="shared" si="6"/>
        <v>-</v>
      </c>
      <c r="O6" s="69" t="str">
        <f t="shared" si="6"/>
        <v>-</v>
      </c>
      <c r="P6" s="69" t="str">
        <f t="shared" si="6"/>
        <v>-</v>
      </c>
      <c r="Q6" s="69" t="str">
        <f t="shared" si="6"/>
        <v>-</v>
      </c>
      <c r="R6" s="70" t="str">
        <f>R7</f>
        <v>平成32年３月31日　川治第一発電所　外７発電所</v>
      </c>
      <c r="S6" s="71" t="str">
        <f t="shared" si="6"/>
        <v>平成40年７月31日　小網発電所</v>
      </c>
      <c r="T6" s="67" t="str">
        <f t="shared" si="6"/>
        <v>無</v>
      </c>
      <c r="U6" s="71" t="str">
        <f t="shared" si="6"/>
        <v>東京電力エナジーパートナー㈱</v>
      </c>
      <c r="V6" s="68" t="str">
        <f t="shared" si="6"/>
        <v>-</v>
      </c>
      <c r="W6" s="69">
        <f>W7</f>
        <v>220927</v>
      </c>
      <c r="X6" s="69">
        <f t="shared" si="6"/>
        <v>280568</v>
      </c>
      <c r="Y6" s="69">
        <f t="shared" si="6"/>
        <v>210586</v>
      </c>
      <c r="Z6" s="69">
        <f t="shared" si="6"/>
        <v>186261</v>
      </c>
      <c r="AA6" s="69">
        <f t="shared" si="6"/>
        <v>229105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220927</v>
      </c>
      <c r="AR6" s="69">
        <f t="shared" si="6"/>
        <v>280568</v>
      </c>
      <c r="AS6" s="69">
        <f t="shared" si="6"/>
        <v>210586</v>
      </c>
      <c r="AT6" s="69">
        <f t="shared" si="6"/>
        <v>186261</v>
      </c>
      <c r="AU6" s="69">
        <f t="shared" si="6"/>
        <v>229105</v>
      </c>
      <c r="AV6" s="69">
        <f t="shared" si="6"/>
        <v>2001268</v>
      </c>
      <c r="AW6" s="69">
        <f t="shared" si="6"/>
        <v>26319</v>
      </c>
      <c r="AX6" s="69">
        <f t="shared" si="6"/>
        <v>2027587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39.6">
      <c r="A7" s="49"/>
      <c r="B7" s="77" t="s">
        <v>116</v>
      </c>
      <c r="C7" s="77" t="s">
        <v>117</v>
      </c>
      <c r="D7" s="77" t="s">
        <v>118</v>
      </c>
      <c r="E7" s="77" t="s">
        <v>119</v>
      </c>
      <c r="F7" s="77" t="s">
        <v>120</v>
      </c>
      <c r="G7" s="77" t="s">
        <v>121</v>
      </c>
      <c r="H7" s="77" t="s">
        <v>122</v>
      </c>
      <c r="I7" s="77" t="s">
        <v>123</v>
      </c>
      <c r="J7" s="77" t="s">
        <v>124</v>
      </c>
      <c r="K7" s="77" t="s">
        <v>125</v>
      </c>
      <c r="L7" s="78">
        <v>84.2</v>
      </c>
      <c r="M7" s="79">
        <v>10</v>
      </c>
      <c r="N7" s="79" t="s">
        <v>126</v>
      </c>
      <c r="O7" s="80" t="s">
        <v>126</v>
      </c>
      <c r="P7" s="80" t="s">
        <v>126</v>
      </c>
      <c r="Q7" s="80" t="s">
        <v>126</v>
      </c>
      <c r="R7" s="81" t="s">
        <v>127</v>
      </c>
      <c r="S7" s="81" t="s">
        <v>128</v>
      </c>
      <c r="T7" s="82" t="s">
        <v>129</v>
      </c>
      <c r="U7" s="81" t="s">
        <v>130</v>
      </c>
      <c r="V7" s="78" t="s">
        <v>126</v>
      </c>
      <c r="W7" s="80">
        <v>220927</v>
      </c>
      <c r="X7" s="80">
        <v>280568</v>
      </c>
      <c r="Y7" s="80">
        <v>210586</v>
      </c>
      <c r="Z7" s="80">
        <v>186261</v>
      </c>
      <c r="AA7" s="80">
        <v>229105</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220927</v>
      </c>
      <c r="AR7" s="80">
        <v>280568</v>
      </c>
      <c r="AS7" s="80">
        <v>210586</v>
      </c>
      <c r="AT7" s="80">
        <v>186261</v>
      </c>
      <c r="AU7" s="80">
        <v>229105</v>
      </c>
      <c r="AV7" s="80">
        <v>2001268</v>
      </c>
      <c r="AW7" s="80">
        <v>26319</v>
      </c>
      <c r="AX7" s="80">
        <v>2027587</v>
      </c>
      <c r="AY7" s="83">
        <v>109.7</v>
      </c>
      <c r="AZ7" s="83">
        <v>113.5</v>
      </c>
      <c r="BA7" s="83">
        <v>107.5</v>
      </c>
      <c r="BB7" s="83">
        <v>109.2</v>
      </c>
      <c r="BC7" s="83">
        <v>112.4</v>
      </c>
      <c r="BD7" s="83">
        <v>119.7</v>
      </c>
      <c r="BE7" s="83">
        <v>125.7</v>
      </c>
      <c r="BF7" s="83">
        <v>129.69999999999999</v>
      </c>
      <c r="BG7" s="83">
        <v>135.9</v>
      </c>
      <c r="BH7" s="83">
        <v>130.5</v>
      </c>
      <c r="BI7" s="83">
        <v>100</v>
      </c>
      <c r="BJ7" s="83">
        <v>118.2</v>
      </c>
      <c r="BK7" s="83">
        <v>118.5</v>
      </c>
      <c r="BL7" s="83">
        <v>110.6</v>
      </c>
      <c r="BM7" s="83">
        <v>111.4</v>
      </c>
      <c r="BN7" s="83">
        <v>113.8</v>
      </c>
      <c r="BO7" s="83">
        <v>121.8</v>
      </c>
      <c r="BP7" s="83">
        <v>124.8</v>
      </c>
      <c r="BQ7" s="83">
        <v>130.4</v>
      </c>
      <c r="BR7" s="83">
        <v>136.30000000000001</v>
      </c>
      <c r="BS7" s="83">
        <v>130.69999999999999</v>
      </c>
      <c r="BT7" s="83">
        <v>100</v>
      </c>
      <c r="BU7" s="83">
        <v>1454.8</v>
      </c>
      <c r="BV7" s="83">
        <v>478.7</v>
      </c>
      <c r="BW7" s="83">
        <v>756.4</v>
      </c>
      <c r="BX7" s="83">
        <v>814.1</v>
      </c>
      <c r="BY7" s="83">
        <v>787.9</v>
      </c>
      <c r="BZ7" s="83">
        <v>992.4</v>
      </c>
      <c r="CA7" s="83">
        <v>638.79999999999995</v>
      </c>
      <c r="CB7" s="83">
        <v>716.7</v>
      </c>
      <c r="CC7" s="83">
        <v>688</v>
      </c>
      <c r="CD7" s="83">
        <v>707.7</v>
      </c>
      <c r="CE7" s="83">
        <v>100</v>
      </c>
      <c r="CF7" s="83">
        <v>7941.2</v>
      </c>
      <c r="CG7" s="83">
        <v>6200.2</v>
      </c>
      <c r="CH7" s="83">
        <v>8285.6</v>
      </c>
      <c r="CI7" s="83">
        <v>9498.5</v>
      </c>
      <c r="CJ7" s="83">
        <v>8030.8</v>
      </c>
      <c r="CK7" s="83">
        <v>7914.4</v>
      </c>
      <c r="CL7" s="83">
        <v>7493.6</v>
      </c>
      <c r="CM7" s="83">
        <v>8014.2</v>
      </c>
      <c r="CN7" s="83">
        <v>8260</v>
      </c>
      <c r="CO7" s="83">
        <v>8600.1</v>
      </c>
      <c r="CP7" s="80">
        <v>743117</v>
      </c>
      <c r="CQ7" s="80">
        <v>850444</v>
      </c>
      <c r="CR7" s="80">
        <v>655293</v>
      </c>
      <c r="CS7" s="80">
        <v>637466</v>
      </c>
      <c r="CT7" s="80">
        <v>729820</v>
      </c>
      <c r="CU7" s="80">
        <v>1160012</v>
      </c>
      <c r="CV7" s="80">
        <v>1146099</v>
      </c>
      <c r="CW7" s="80">
        <v>1494682</v>
      </c>
      <c r="CX7" s="80">
        <v>1543942</v>
      </c>
      <c r="CY7" s="80">
        <v>1467681</v>
      </c>
      <c r="CZ7" s="80">
        <v>60869</v>
      </c>
      <c r="DA7" s="83">
        <v>41.5</v>
      </c>
      <c r="DB7" s="83">
        <v>52.7</v>
      </c>
      <c r="DC7" s="83">
        <v>39.4</v>
      </c>
      <c r="DD7" s="83">
        <v>35</v>
      </c>
      <c r="DE7" s="83">
        <v>43</v>
      </c>
      <c r="DF7" s="83">
        <v>36.299999999999997</v>
      </c>
      <c r="DG7" s="83">
        <v>38.4</v>
      </c>
      <c r="DH7" s="83">
        <v>37.700000000000003</v>
      </c>
      <c r="DI7" s="83">
        <v>36.200000000000003</v>
      </c>
      <c r="DJ7" s="83">
        <v>36.5</v>
      </c>
      <c r="DK7" s="83">
        <v>17.7</v>
      </c>
      <c r="DL7" s="83">
        <v>14.5</v>
      </c>
      <c r="DM7" s="83">
        <v>13.3</v>
      </c>
      <c r="DN7" s="83">
        <v>13.5</v>
      </c>
      <c r="DO7" s="83">
        <v>20.2</v>
      </c>
      <c r="DP7" s="83">
        <v>22.1</v>
      </c>
      <c r="DQ7" s="83">
        <v>21.1</v>
      </c>
      <c r="DR7" s="83">
        <v>20</v>
      </c>
      <c r="DS7" s="83">
        <v>18.2</v>
      </c>
      <c r="DT7" s="83">
        <v>20.9</v>
      </c>
      <c r="DU7" s="83">
        <v>111.4</v>
      </c>
      <c r="DV7" s="83">
        <v>84.3</v>
      </c>
      <c r="DW7" s="83">
        <v>73.7</v>
      </c>
      <c r="DX7" s="83">
        <v>63.4</v>
      </c>
      <c r="DY7" s="83">
        <v>50.2</v>
      </c>
      <c r="DZ7" s="83">
        <v>130.19999999999999</v>
      </c>
      <c r="EA7" s="83">
        <v>128.80000000000001</v>
      </c>
      <c r="EB7" s="83">
        <v>109.9</v>
      </c>
      <c r="EC7" s="83">
        <v>103.6</v>
      </c>
      <c r="ED7" s="83">
        <v>95.7</v>
      </c>
      <c r="EE7" s="83">
        <v>57.6</v>
      </c>
      <c r="EF7" s="83">
        <v>61.3</v>
      </c>
      <c r="EG7" s="83">
        <v>62.5</v>
      </c>
      <c r="EH7" s="83">
        <v>63.7</v>
      </c>
      <c r="EI7" s="83">
        <v>64.7</v>
      </c>
      <c r="EJ7" s="83">
        <v>57.7</v>
      </c>
      <c r="EK7" s="83">
        <v>59.8</v>
      </c>
      <c r="EL7" s="83">
        <v>59.6</v>
      </c>
      <c r="EM7" s="83">
        <v>60.3</v>
      </c>
      <c r="EN7" s="83">
        <v>60.2</v>
      </c>
      <c r="EO7" s="83">
        <v>1.4</v>
      </c>
      <c r="EP7" s="83">
        <v>1</v>
      </c>
      <c r="EQ7" s="83">
        <v>1.4</v>
      </c>
      <c r="ER7" s="83">
        <v>1.4</v>
      </c>
      <c r="ES7" s="83">
        <v>1.3</v>
      </c>
      <c r="ET7" s="83">
        <v>15.3</v>
      </c>
      <c r="EU7" s="83">
        <v>16.2</v>
      </c>
      <c r="EV7" s="83">
        <v>18.7</v>
      </c>
      <c r="EW7" s="83">
        <v>20.5</v>
      </c>
      <c r="EX7" s="83">
        <v>21.4</v>
      </c>
      <c r="EY7" s="80">
        <v>60869</v>
      </c>
      <c r="EZ7" s="83">
        <v>41.5</v>
      </c>
      <c r="FA7" s="83">
        <v>52.7</v>
      </c>
      <c r="FB7" s="83">
        <v>39.4</v>
      </c>
      <c r="FC7" s="83">
        <v>35</v>
      </c>
      <c r="FD7" s="83">
        <v>43</v>
      </c>
      <c r="FE7" s="83">
        <v>37</v>
      </c>
      <c r="FF7" s="83">
        <v>39.5</v>
      </c>
      <c r="FG7" s="83">
        <v>39.1</v>
      </c>
      <c r="FH7" s="83">
        <v>37.299999999999997</v>
      </c>
      <c r="FI7" s="83">
        <v>38</v>
      </c>
      <c r="FJ7" s="83">
        <v>17.7</v>
      </c>
      <c r="FK7" s="83">
        <v>14.5</v>
      </c>
      <c r="FL7" s="83">
        <v>13.3</v>
      </c>
      <c r="FM7" s="83">
        <v>13.5</v>
      </c>
      <c r="FN7" s="83">
        <v>20.2</v>
      </c>
      <c r="FO7" s="83">
        <v>22.6</v>
      </c>
      <c r="FP7" s="83">
        <v>22</v>
      </c>
      <c r="FQ7" s="83">
        <v>21.4</v>
      </c>
      <c r="FR7" s="83">
        <v>19.3</v>
      </c>
      <c r="FS7" s="83">
        <v>20.6</v>
      </c>
      <c r="FT7" s="83">
        <v>111.4</v>
      </c>
      <c r="FU7" s="83">
        <v>84.3</v>
      </c>
      <c r="FV7" s="83">
        <v>73.7</v>
      </c>
      <c r="FW7" s="83">
        <v>63.4</v>
      </c>
      <c r="FX7" s="83">
        <v>50.2</v>
      </c>
      <c r="FY7" s="83">
        <v>120.9</v>
      </c>
      <c r="FZ7" s="83">
        <v>105.7</v>
      </c>
      <c r="GA7" s="83">
        <v>89.4</v>
      </c>
      <c r="GB7" s="83">
        <v>83.3</v>
      </c>
      <c r="GC7" s="83">
        <v>73.2</v>
      </c>
      <c r="GD7" s="83">
        <v>57.6</v>
      </c>
      <c r="GE7" s="83">
        <v>61.3</v>
      </c>
      <c r="GF7" s="83">
        <v>62.5</v>
      </c>
      <c r="GG7" s="83">
        <v>63.7</v>
      </c>
      <c r="GH7" s="83">
        <v>64.7</v>
      </c>
      <c r="GI7" s="83">
        <v>58.6</v>
      </c>
      <c r="GJ7" s="83">
        <v>61.3</v>
      </c>
      <c r="GK7" s="83">
        <v>61.7</v>
      </c>
      <c r="GL7" s="83">
        <v>62.1</v>
      </c>
      <c r="GM7" s="83">
        <v>62.6</v>
      </c>
      <c r="GN7" s="83">
        <v>1.4</v>
      </c>
      <c r="GO7" s="83">
        <v>1</v>
      </c>
      <c r="GP7" s="83">
        <v>1.4</v>
      </c>
      <c r="GQ7" s="83">
        <v>1.4</v>
      </c>
      <c r="GR7" s="83">
        <v>1.3</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9</v>
      </c>
      <c r="MV7" s="83">
        <v>9</v>
      </c>
      <c r="MW7" s="83">
        <v>9</v>
      </c>
      <c r="MX7" s="83">
        <v>9</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（最大出力合計60,869kW）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（最大出力合計60,869kW）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109.7</v>
      </c>
      <c r="AZ11" s="95">
        <f>AZ7</f>
        <v>113.5</v>
      </c>
      <c r="BA11" s="95">
        <f>BA7</f>
        <v>107.5</v>
      </c>
      <c r="BB11" s="95">
        <f>BB7</f>
        <v>109.2</v>
      </c>
      <c r="BC11" s="95">
        <f>BC7</f>
        <v>112.4</v>
      </c>
      <c r="BD11" s="84"/>
      <c r="BE11" s="84"/>
      <c r="BF11" s="84"/>
      <c r="BG11" s="84"/>
      <c r="BH11" s="84"/>
      <c r="BI11" s="94" t="s">
        <v>140</v>
      </c>
      <c r="BJ11" s="95">
        <f>BJ7</f>
        <v>118.2</v>
      </c>
      <c r="BK11" s="95">
        <f>BK7</f>
        <v>118.5</v>
      </c>
      <c r="BL11" s="95">
        <f>BL7</f>
        <v>110.6</v>
      </c>
      <c r="BM11" s="95">
        <f>BM7</f>
        <v>111.4</v>
      </c>
      <c r="BN11" s="95">
        <f>BN7</f>
        <v>113.8</v>
      </c>
      <c r="BO11" s="84"/>
      <c r="BP11" s="84"/>
      <c r="BQ11" s="84"/>
      <c r="BR11" s="84"/>
      <c r="BS11" s="84"/>
      <c r="BT11" s="94" t="s">
        <v>140</v>
      </c>
      <c r="BU11" s="95">
        <f>BU7</f>
        <v>1454.8</v>
      </c>
      <c r="BV11" s="95">
        <f>BV7</f>
        <v>478.7</v>
      </c>
      <c r="BW11" s="95">
        <f>BW7</f>
        <v>756.4</v>
      </c>
      <c r="BX11" s="95">
        <f>BX7</f>
        <v>814.1</v>
      </c>
      <c r="BY11" s="95">
        <f>BY7</f>
        <v>787.9</v>
      </c>
      <c r="BZ11" s="84"/>
      <c r="CA11" s="84"/>
      <c r="CB11" s="84"/>
      <c r="CC11" s="84"/>
      <c r="CD11" s="84"/>
      <c r="CE11" s="94" t="s">
        <v>140</v>
      </c>
      <c r="CF11" s="95">
        <f>CF7</f>
        <v>7941.2</v>
      </c>
      <c r="CG11" s="95">
        <f>CG7</f>
        <v>6200.2</v>
      </c>
      <c r="CH11" s="95">
        <f>CH7</f>
        <v>8285.6</v>
      </c>
      <c r="CI11" s="95">
        <f>CI7</f>
        <v>9498.5</v>
      </c>
      <c r="CJ11" s="95">
        <f>CJ7</f>
        <v>8030.8</v>
      </c>
      <c r="CK11" s="84"/>
      <c r="CL11" s="84"/>
      <c r="CM11" s="84"/>
      <c r="CN11" s="84"/>
      <c r="CO11" s="94" t="s">
        <v>140</v>
      </c>
      <c r="CP11" s="96">
        <f>CP7</f>
        <v>743117</v>
      </c>
      <c r="CQ11" s="96">
        <f>CQ7</f>
        <v>850444</v>
      </c>
      <c r="CR11" s="96">
        <f>CR7</f>
        <v>655293</v>
      </c>
      <c r="CS11" s="96">
        <f>CS7</f>
        <v>637466</v>
      </c>
      <c r="CT11" s="96">
        <f>CT7</f>
        <v>729820</v>
      </c>
      <c r="CU11" s="84"/>
      <c r="CV11" s="84"/>
      <c r="CW11" s="84"/>
      <c r="CX11" s="84"/>
      <c r="CY11" s="84"/>
      <c r="CZ11" s="94" t="s">
        <v>140</v>
      </c>
      <c r="DA11" s="95">
        <f>DA7</f>
        <v>41.5</v>
      </c>
      <c r="DB11" s="95">
        <f>DB7</f>
        <v>52.7</v>
      </c>
      <c r="DC11" s="95">
        <f>DC7</f>
        <v>39.4</v>
      </c>
      <c r="DD11" s="95">
        <f>DD7</f>
        <v>35</v>
      </c>
      <c r="DE11" s="95">
        <f>DE7</f>
        <v>43</v>
      </c>
      <c r="DF11" s="84"/>
      <c r="DG11" s="84"/>
      <c r="DH11" s="84"/>
      <c r="DI11" s="84"/>
      <c r="DJ11" s="94" t="s">
        <v>141</v>
      </c>
      <c r="DK11" s="95">
        <f>DK7</f>
        <v>17.7</v>
      </c>
      <c r="DL11" s="95">
        <f>DL7</f>
        <v>14.5</v>
      </c>
      <c r="DM11" s="95">
        <f>DM7</f>
        <v>13.3</v>
      </c>
      <c r="DN11" s="95">
        <f>DN7</f>
        <v>13.5</v>
      </c>
      <c r="DO11" s="95">
        <f>DO7</f>
        <v>20.2</v>
      </c>
      <c r="DP11" s="84"/>
      <c r="DQ11" s="84"/>
      <c r="DR11" s="84"/>
      <c r="DS11" s="84"/>
      <c r="DT11" s="94" t="s">
        <v>140</v>
      </c>
      <c r="DU11" s="95">
        <f>DU7</f>
        <v>111.4</v>
      </c>
      <c r="DV11" s="95">
        <f>DV7</f>
        <v>84.3</v>
      </c>
      <c r="DW11" s="95">
        <f>DW7</f>
        <v>73.7</v>
      </c>
      <c r="DX11" s="95">
        <f>DX7</f>
        <v>63.4</v>
      </c>
      <c r="DY11" s="95">
        <f>DY7</f>
        <v>50.2</v>
      </c>
      <c r="DZ11" s="84"/>
      <c r="EA11" s="84"/>
      <c r="EB11" s="84"/>
      <c r="EC11" s="84"/>
      <c r="ED11" s="94" t="s">
        <v>140</v>
      </c>
      <c r="EE11" s="95">
        <f>EE7</f>
        <v>57.6</v>
      </c>
      <c r="EF11" s="95">
        <f>EF7</f>
        <v>61.3</v>
      </c>
      <c r="EG11" s="95">
        <f>EG7</f>
        <v>62.5</v>
      </c>
      <c r="EH11" s="95">
        <f>EH7</f>
        <v>63.7</v>
      </c>
      <c r="EI11" s="95">
        <f>EI7</f>
        <v>64.7</v>
      </c>
      <c r="EJ11" s="84"/>
      <c r="EK11" s="84"/>
      <c r="EL11" s="84"/>
      <c r="EM11" s="84"/>
      <c r="EN11" s="94" t="s">
        <v>140</v>
      </c>
      <c r="EO11" s="95">
        <f>EO7</f>
        <v>1.4</v>
      </c>
      <c r="EP11" s="95">
        <f>EP7</f>
        <v>1</v>
      </c>
      <c r="EQ11" s="95">
        <f>EQ7</f>
        <v>1.4</v>
      </c>
      <c r="ER11" s="95">
        <f>ER7</f>
        <v>1.4</v>
      </c>
      <c r="ES11" s="95">
        <f>ES7</f>
        <v>1.3</v>
      </c>
      <c r="ET11" s="84"/>
      <c r="EU11" s="84"/>
      <c r="EV11" s="84"/>
      <c r="EW11" s="84"/>
      <c r="EX11" s="84"/>
      <c r="EY11" s="94" t="s">
        <v>139</v>
      </c>
      <c r="EZ11" s="95">
        <f>EZ7</f>
        <v>41.5</v>
      </c>
      <c r="FA11" s="95">
        <f>FA7</f>
        <v>52.7</v>
      </c>
      <c r="FB11" s="95">
        <f>FB7</f>
        <v>39.4</v>
      </c>
      <c r="FC11" s="95">
        <f>FC7</f>
        <v>35</v>
      </c>
      <c r="FD11" s="95">
        <f>FD7</f>
        <v>43</v>
      </c>
      <c r="FE11" s="84"/>
      <c r="FF11" s="84"/>
      <c r="FG11" s="84"/>
      <c r="FH11" s="84"/>
      <c r="FI11" s="94" t="s">
        <v>142</v>
      </c>
      <c r="FJ11" s="95">
        <f>FJ7</f>
        <v>17.7</v>
      </c>
      <c r="FK11" s="95">
        <f>FK7</f>
        <v>14.5</v>
      </c>
      <c r="FL11" s="95">
        <f>FL7</f>
        <v>13.3</v>
      </c>
      <c r="FM11" s="95">
        <f>FM7</f>
        <v>13.5</v>
      </c>
      <c r="FN11" s="95">
        <f>FN7</f>
        <v>20.2</v>
      </c>
      <c r="FO11" s="84"/>
      <c r="FP11" s="84"/>
      <c r="FQ11" s="84"/>
      <c r="FR11" s="84"/>
      <c r="FS11" s="94" t="s">
        <v>140</v>
      </c>
      <c r="FT11" s="95">
        <f>FT7</f>
        <v>111.4</v>
      </c>
      <c r="FU11" s="95">
        <f>FU7</f>
        <v>84.3</v>
      </c>
      <c r="FV11" s="95">
        <f>FV7</f>
        <v>73.7</v>
      </c>
      <c r="FW11" s="95">
        <f>FW7</f>
        <v>63.4</v>
      </c>
      <c r="FX11" s="95">
        <f>FX7</f>
        <v>50.2</v>
      </c>
      <c r="FY11" s="84"/>
      <c r="FZ11" s="84"/>
      <c r="GA11" s="84"/>
      <c r="GB11" s="84"/>
      <c r="GC11" s="94" t="s">
        <v>140</v>
      </c>
      <c r="GD11" s="95">
        <f>GD7</f>
        <v>57.6</v>
      </c>
      <c r="GE11" s="95">
        <f>GE7</f>
        <v>61.3</v>
      </c>
      <c r="GF11" s="95">
        <f>GF7</f>
        <v>62.5</v>
      </c>
      <c r="GG11" s="95">
        <f>GG7</f>
        <v>63.7</v>
      </c>
      <c r="GH11" s="95">
        <f>GH7</f>
        <v>64.7</v>
      </c>
      <c r="GI11" s="84"/>
      <c r="GJ11" s="84"/>
      <c r="GK11" s="84"/>
      <c r="GL11" s="84"/>
      <c r="GM11" s="94" t="s">
        <v>139</v>
      </c>
      <c r="GN11" s="95">
        <f>GN7</f>
        <v>1.4</v>
      </c>
      <c r="GO11" s="95">
        <f>GO7</f>
        <v>1</v>
      </c>
      <c r="GP11" s="95">
        <f>GP7</f>
        <v>1.4</v>
      </c>
      <c r="GQ11" s="95">
        <f>GQ7</f>
        <v>1.4</v>
      </c>
      <c r="GR11" s="95">
        <f>GR7</f>
        <v>1.3</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119.7</v>
      </c>
      <c r="AZ12" s="95">
        <f>BE7</f>
        <v>125.7</v>
      </c>
      <c r="BA12" s="95">
        <f>BF7</f>
        <v>129.69999999999999</v>
      </c>
      <c r="BB12" s="95">
        <f>BG7</f>
        <v>135.9</v>
      </c>
      <c r="BC12" s="95">
        <f>BH7</f>
        <v>130.5</v>
      </c>
      <c r="BD12" s="84"/>
      <c r="BE12" s="84"/>
      <c r="BF12" s="84"/>
      <c r="BG12" s="84"/>
      <c r="BH12" s="84"/>
      <c r="BI12" s="94" t="s">
        <v>146</v>
      </c>
      <c r="BJ12" s="95">
        <f>BO7</f>
        <v>121.8</v>
      </c>
      <c r="BK12" s="95">
        <f>BP7</f>
        <v>124.8</v>
      </c>
      <c r="BL12" s="95">
        <f>BQ7</f>
        <v>130.4</v>
      </c>
      <c r="BM12" s="95">
        <f>BR7</f>
        <v>136.30000000000001</v>
      </c>
      <c r="BN12" s="95">
        <f>BS7</f>
        <v>130.69999999999999</v>
      </c>
      <c r="BO12" s="84"/>
      <c r="BP12" s="84"/>
      <c r="BQ12" s="84"/>
      <c r="BR12" s="84"/>
      <c r="BS12" s="84"/>
      <c r="BT12" s="94" t="s">
        <v>147</v>
      </c>
      <c r="BU12" s="95">
        <f>BZ7</f>
        <v>992.4</v>
      </c>
      <c r="BV12" s="95">
        <f>CA7</f>
        <v>638.79999999999995</v>
      </c>
      <c r="BW12" s="95">
        <f>CB7</f>
        <v>716.7</v>
      </c>
      <c r="BX12" s="95">
        <f>CC7</f>
        <v>688</v>
      </c>
      <c r="BY12" s="95">
        <f>CD7</f>
        <v>707.7</v>
      </c>
      <c r="BZ12" s="84"/>
      <c r="CA12" s="84"/>
      <c r="CB12" s="84"/>
      <c r="CC12" s="84"/>
      <c r="CD12" s="84"/>
      <c r="CE12" s="94" t="s">
        <v>148</v>
      </c>
      <c r="CF12" s="95">
        <f>CK7</f>
        <v>7914.4</v>
      </c>
      <c r="CG12" s="95">
        <f>CL7</f>
        <v>7493.6</v>
      </c>
      <c r="CH12" s="95">
        <f>CM7</f>
        <v>8014.2</v>
      </c>
      <c r="CI12" s="95">
        <f>CN7</f>
        <v>8260</v>
      </c>
      <c r="CJ12" s="95">
        <f>CO7</f>
        <v>8600.1</v>
      </c>
      <c r="CK12" s="84"/>
      <c r="CL12" s="84"/>
      <c r="CM12" s="84"/>
      <c r="CN12" s="84"/>
      <c r="CO12" s="94" t="s">
        <v>148</v>
      </c>
      <c r="CP12" s="96">
        <f>CU7</f>
        <v>1160012</v>
      </c>
      <c r="CQ12" s="96">
        <f>CV7</f>
        <v>1146099</v>
      </c>
      <c r="CR12" s="96">
        <f>CW7</f>
        <v>1494682</v>
      </c>
      <c r="CS12" s="96">
        <f>CX7</f>
        <v>1543942</v>
      </c>
      <c r="CT12" s="96">
        <f>CY7</f>
        <v>1467681</v>
      </c>
      <c r="CU12" s="84"/>
      <c r="CV12" s="84"/>
      <c r="CW12" s="84"/>
      <c r="CX12" s="84"/>
      <c r="CY12" s="84"/>
      <c r="CZ12" s="94" t="s">
        <v>148</v>
      </c>
      <c r="DA12" s="95">
        <f>DF7</f>
        <v>36.299999999999997</v>
      </c>
      <c r="DB12" s="95">
        <f>DG7</f>
        <v>38.4</v>
      </c>
      <c r="DC12" s="95">
        <f>DH7</f>
        <v>37.700000000000003</v>
      </c>
      <c r="DD12" s="95">
        <f>DI7</f>
        <v>36.200000000000003</v>
      </c>
      <c r="DE12" s="95">
        <f>DJ7</f>
        <v>36.5</v>
      </c>
      <c r="DF12" s="84"/>
      <c r="DG12" s="84"/>
      <c r="DH12" s="84"/>
      <c r="DI12" s="84"/>
      <c r="DJ12" s="94" t="s">
        <v>147</v>
      </c>
      <c r="DK12" s="95">
        <f>DP7</f>
        <v>22.1</v>
      </c>
      <c r="DL12" s="95">
        <f>DQ7</f>
        <v>21.1</v>
      </c>
      <c r="DM12" s="95">
        <f>DR7</f>
        <v>20</v>
      </c>
      <c r="DN12" s="95">
        <f>DS7</f>
        <v>18.2</v>
      </c>
      <c r="DO12" s="95">
        <f>DT7</f>
        <v>20.9</v>
      </c>
      <c r="DP12" s="84"/>
      <c r="DQ12" s="84"/>
      <c r="DR12" s="84"/>
      <c r="DS12" s="84"/>
      <c r="DT12" s="94" t="s">
        <v>148</v>
      </c>
      <c r="DU12" s="95">
        <f>DZ7</f>
        <v>130.19999999999999</v>
      </c>
      <c r="DV12" s="95">
        <f>EA7</f>
        <v>128.80000000000001</v>
      </c>
      <c r="DW12" s="95">
        <f>EB7</f>
        <v>109.9</v>
      </c>
      <c r="DX12" s="95">
        <f>EC7</f>
        <v>103.6</v>
      </c>
      <c r="DY12" s="95">
        <f>ED7</f>
        <v>95.7</v>
      </c>
      <c r="DZ12" s="84"/>
      <c r="EA12" s="84"/>
      <c r="EB12" s="84"/>
      <c r="EC12" s="84"/>
      <c r="ED12" s="94" t="s">
        <v>148</v>
      </c>
      <c r="EE12" s="95">
        <f>EJ7</f>
        <v>57.7</v>
      </c>
      <c r="EF12" s="95">
        <f>EK7</f>
        <v>59.8</v>
      </c>
      <c r="EG12" s="95">
        <f>EL7</f>
        <v>59.6</v>
      </c>
      <c r="EH12" s="95">
        <f>EM7</f>
        <v>60.3</v>
      </c>
      <c r="EI12" s="95">
        <f>EN7</f>
        <v>60.2</v>
      </c>
      <c r="EJ12" s="84"/>
      <c r="EK12" s="84"/>
      <c r="EL12" s="84"/>
      <c r="EM12" s="84"/>
      <c r="EN12" s="94" t="s">
        <v>148</v>
      </c>
      <c r="EO12" s="95">
        <f>ET7</f>
        <v>15.3</v>
      </c>
      <c r="EP12" s="95">
        <f>EU7</f>
        <v>16.2</v>
      </c>
      <c r="EQ12" s="95">
        <f>EV7</f>
        <v>18.7</v>
      </c>
      <c r="ER12" s="95">
        <f>EW7</f>
        <v>20.5</v>
      </c>
      <c r="ES12" s="95">
        <f>EX7</f>
        <v>21.4</v>
      </c>
      <c r="ET12" s="84"/>
      <c r="EU12" s="84"/>
      <c r="EV12" s="84"/>
      <c r="EW12" s="84"/>
      <c r="EX12" s="84"/>
      <c r="EY12" s="94" t="s">
        <v>147</v>
      </c>
      <c r="EZ12" s="95">
        <f>IF($EZ$8,FE7,"-")</f>
        <v>37</v>
      </c>
      <c r="FA12" s="95">
        <f>IF($EZ$8,FF7,"-")</f>
        <v>39.5</v>
      </c>
      <c r="FB12" s="95">
        <f>IF($EZ$8,FG7,"-")</f>
        <v>39.1</v>
      </c>
      <c r="FC12" s="95">
        <f>IF($EZ$8,FH7,"-")</f>
        <v>37.299999999999997</v>
      </c>
      <c r="FD12" s="95">
        <f>IF($EZ$8,FI7,"-")</f>
        <v>38</v>
      </c>
      <c r="FE12" s="84"/>
      <c r="FF12" s="84"/>
      <c r="FG12" s="84"/>
      <c r="FH12" s="84"/>
      <c r="FI12" s="94" t="s">
        <v>147</v>
      </c>
      <c r="FJ12" s="95">
        <f>IF($FJ$8,FO7,"-")</f>
        <v>22.6</v>
      </c>
      <c r="FK12" s="95">
        <f>IF($FJ$8,FP7,"-")</f>
        <v>22</v>
      </c>
      <c r="FL12" s="95">
        <f>IF($FJ$8,FQ7,"-")</f>
        <v>21.4</v>
      </c>
      <c r="FM12" s="95">
        <f>IF($FJ$8,FR7,"-")</f>
        <v>19.3</v>
      </c>
      <c r="FN12" s="95">
        <f>IF($FJ$8,FS7,"-")</f>
        <v>20.6</v>
      </c>
      <c r="FO12" s="84"/>
      <c r="FP12" s="84"/>
      <c r="FQ12" s="84"/>
      <c r="FR12" s="84"/>
      <c r="FS12" s="94" t="s">
        <v>147</v>
      </c>
      <c r="FT12" s="95">
        <f>IF($FT$8,FY7,"-")</f>
        <v>120.9</v>
      </c>
      <c r="FU12" s="95">
        <f>IF($FT$8,FZ7,"-")</f>
        <v>105.7</v>
      </c>
      <c r="FV12" s="95">
        <f>IF($FT$8,GA7,"-")</f>
        <v>89.4</v>
      </c>
      <c r="FW12" s="95">
        <f>IF($FT$8,GB7,"-")</f>
        <v>83.3</v>
      </c>
      <c r="FX12" s="95">
        <f>IF($FT$8,GC7,"-")</f>
        <v>73.2</v>
      </c>
      <c r="FY12" s="84"/>
      <c r="FZ12" s="84"/>
      <c r="GA12" s="84"/>
      <c r="GB12" s="84"/>
      <c r="GC12" s="94" t="s">
        <v>147</v>
      </c>
      <c r="GD12" s="95">
        <f>IF($GD$8,GI7,"-")</f>
        <v>58.6</v>
      </c>
      <c r="GE12" s="95">
        <f>IF($GD$8,GJ7,"-")</f>
        <v>61.3</v>
      </c>
      <c r="GF12" s="95">
        <f>IF($GD$8,GK7,"-")</f>
        <v>61.7</v>
      </c>
      <c r="GG12" s="95">
        <f>IF($GD$8,GL7,"-")</f>
        <v>62.1</v>
      </c>
      <c r="GH12" s="95">
        <f>IF($GD$8,GM7,"-")</f>
        <v>62.6</v>
      </c>
      <c r="GI12" s="84"/>
      <c r="GJ12" s="84"/>
      <c r="GK12" s="84"/>
      <c r="GL12" s="84"/>
      <c r="GM12" s="94" t="s">
        <v>147</v>
      </c>
      <c r="GN12" s="95">
        <f>IF($GN$8,GS7,"-")</f>
        <v>12.2</v>
      </c>
      <c r="GO12" s="95">
        <f>IF($GN$8,GT7,"-")</f>
        <v>11.9</v>
      </c>
      <c r="GP12" s="95">
        <f>IF($GN$8,GU7,"-")</f>
        <v>13.3</v>
      </c>
      <c r="GQ12" s="95">
        <f>IF($GN$8,GV7,"-")</f>
        <v>14.4</v>
      </c>
      <c r="GR12" s="95">
        <f>IF($GN$8,GW7,"-")</f>
        <v>15.3</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148</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148</v>
      </c>
      <c r="KW12" s="95" t="str">
        <f>IF($KW$8,LB7,"-")</f>
        <v>-</v>
      </c>
      <c r="KX12" s="95" t="str">
        <f>IF($KW$8,LC7,"-")</f>
        <v>-</v>
      </c>
      <c r="KY12" s="95" t="str">
        <f>IF($KW$8,LD7,"-")</f>
        <v>-</v>
      </c>
      <c r="KZ12" s="95" t="str">
        <f>IF($KW$8,LE7,"-")</f>
        <v>-</v>
      </c>
      <c r="LA12" s="95" t="str">
        <f>IF($KW$8,LF7,"-")</f>
        <v>-</v>
      </c>
      <c r="LB12" s="84"/>
      <c r="LC12" s="84"/>
      <c r="LD12" s="84"/>
      <c r="LE12" s="84"/>
      <c r="LF12" s="94" t="s">
        <v>148</v>
      </c>
      <c r="LG12" s="95" t="str">
        <f>IF($LG$8,LL7,"-")</f>
        <v>-</v>
      </c>
      <c r="LH12" s="95" t="str">
        <f>IF($LG$8,LM7,"-")</f>
        <v>-</v>
      </c>
      <c r="LI12" s="95" t="str">
        <f>IF($LG$8,LN7,"-")</f>
        <v>-</v>
      </c>
      <c r="LJ12" s="95" t="str">
        <f>IF($LG$8,LO7,"-")</f>
        <v>-</v>
      </c>
      <c r="LK12" s="95" t="str">
        <f>IF($LG$8,LP7,"-")</f>
        <v>-</v>
      </c>
      <c r="LL12" s="84"/>
      <c r="LM12" s="84"/>
      <c r="LN12" s="84"/>
      <c r="LO12" s="84"/>
      <c r="LP12" s="94" t="s">
        <v>148</v>
      </c>
      <c r="LQ12" s="95" t="str">
        <f>IF($LQ$8,LV7,"-")</f>
        <v>-</v>
      </c>
      <c r="LR12" s="95" t="str">
        <f>IF($LQ$8,LW7,"-")</f>
        <v>-</v>
      </c>
      <c r="LS12" s="95" t="str">
        <f>IF($LQ$8,LX7,"-")</f>
        <v>-</v>
      </c>
      <c r="LT12" s="95" t="str">
        <f>IF($LQ$8,LY7,"-")</f>
        <v>-</v>
      </c>
      <c r="LU12" s="95" t="str">
        <f>IF($LQ$8,LZ7,"-")</f>
        <v>-</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109.7</v>
      </c>
      <c r="AZ17" s="106">
        <f t="shared" ref="AZ17:BC17" si="9">IF(AZ7="-",NA(),AZ7)</f>
        <v>113.5</v>
      </c>
      <c r="BA17" s="106">
        <f t="shared" si="9"/>
        <v>107.5</v>
      </c>
      <c r="BB17" s="106">
        <f t="shared" si="9"/>
        <v>109.2</v>
      </c>
      <c r="BC17" s="106">
        <f t="shared" si="9"/>
        <v>112.4</v>
      </c>
      <c r="BD17" s="100"/>
      <c r="BE17" s="100"/>
      <c r="BF17" s="100"/>
      <c r="BG17" s="100"/>
      <c r="BH17" s="100"/>
      <c r="BI17" s="105" t="s">
        <v>162</v>
      </c>
      <c r="BJ17" s="106">
        <f>IF(BJ7="-",NA(),BJ7)</f>
        <v>118.2</v>
      </c>
      <c r="BK17" s="106">
        <f t="shared" ref="BK17:BN17" si="10">IF(BK7="-",NA(),BK7)</f>
        <v>118.5</v>
      </c>
      <c r="BL17" s="106">
        <f t="shared" si="10"/>
        <v>110.6</v>
      </c>
      <c r="BM17" s="106">
        <f t="shared" si="10"/>
        <v>111.4</v>
      </c>
      <c r="BN17" s="106">
        <f t="shared" si="10"/>
        <v>113.8</v>
      </c>
      <c r="BO17" s="100"/>
      <c r="BP17" s="100"/>
      <c r="BQ17" s="100"/>
      <c r="BR17" s="100"/>
      <c r="BS17" s="100"/>
      <c r="BT17" s="105" t="s">
        <v>162</v>
      </c>
      <c r="BU17" s="106">
        <f>IF(BU7="-",NA(),BU7)</f>
        <v>1454.8</v>
      </c>
      <c r="BV17" s="106">
        <f t="shared" ref="BV17:BY17" si="11">IF(BV7="-",NA(),BV7)</f>
        <v>478.7</v>
      </c>
      <c r="BW17" s="106">
        <f t="shared" si="11"/>
        <v>756.4</v>
      </c>
      <c r="BX17" s="106">
        <f t="shared" si="11"/>
        <v>814.1</v>
      </c>
      <c r="BY17" s="106">
        <f t="shared" si="11"/>
        <v>787.9</v>
      </c>
      <c r="BZ17" s="100"/>
      <c r="CA17" s="100"/>
      <c r="CB17" s="100"/>
      <c r="CC17" s="100"/>
      <c r="CD17" s="100"/>
      <c r="CE17" s="105" t="s">
        <v>162</v>
      </c>
      <c r="CF17" s="106">
        <f>IF(CF7="-",NA(),CF7)</f>
        <v>7941.2</v>
      </c>
      <c r="CG17" s="106">
        <f t="shared" ref="CG17:CJ17" si="12">IF(CG7="-",NA(),CG7)</f>
        <v>6200.2</v>
      </c>
      <c r="CH17" s="106">
        <f t="shared" si="12"/>
        <v>8285.6</v>
      </c>
      <c r="CI17" s="106">
        <f t="shared" si="12"/>
        <v>9498.5</v>
      </c>
      <c r="CJ17" s="106">
        <f t="shared" si="12"/>
        <v>8030.8</v>
      </c>
      <c r="CK17" s="100"/>
      <c r="CL17" s="100"/>
      <c r="CM17" s="100"/>
      <c r="CN17" s="100"/>
      <c r="CO17" s="105" t="s">
        <v>162</v>
      </c>
      <c r="CP17" s="107">
        <f>IF(CP7="-",NA(),CP7)</f>
        <v>743117</v>
      </c>
      <c r="CQ17" s="107">
        <f t="shared" ref="CQ17:CT17" si="13">IF(CQ7="-",NA(),CQ7)</f>
        <v>850444</v>
      </c>
      <c r="CR17" s="107">
        <f t="shared" si="13"/>
        <v>655293</v>
      </c>
      <c r="CS17" s="107">
        <f t="shared" si="13"/>
        <v>637466</v>
      </c>
      <c r="CT17" s="107">
        <f t="shared" si="13"/>
        <v>729820</v>
      </c>
      <c r="CU17" s="100"/>
      <c r="CV17" s="100"/>
      <c r="CW17" s="100"/>
      <c r="CX17" s="100"/>
      <c r="CY17" s="100"/>
      <c r="CZ17" s="105" t="s">
        <v>162</v>
      </c>
      <c r="DA17" s="106">
        <f>IF(DA7="-",NA(),DA7)</f>
        <v>41.5</v>
      </c>
      <c r="DB17" s="106">
        <f t="shared" ref="DB17:DE17" si="14">IF(DB7="-",NA(),DB7)</f>
        <v>52.7</v>
      </c>
      <c r="DC17" s="106">
        <f t="shared" si="14"/>
        <v>39.4</v>
      </c>
      <c r="DD17" s="106">
        <f t="shared" si="14"/>
        <v>35</v>
      </c>
      <c r="DE17" s="106">
        <f t="shared" si="14"/>
        <v>43</v>
      </c>
      <c r="DF17" s="100"/>
      <c r="DG17" s="100"/>
      <c r="DH17" s="100"/>
      <c r="DI17" s="100"/>
      <c r="DJ17" s="105" t="s">
        <v>163</v>
      </c>
      <c r="DK17" s="106">
        <f>IF(DK7="-",NA(),DK7)</f>
        <v>17.7</v>
      </c>
      <c r="DL17" s="106">
        <f t="shared" ref="DL17:DO17" si="15">IF(DL7="-",NA(),DL7)</f>
        <v>14.5</v>
      </c>
      <c r="DM17" s="106">
        <f t="shared" si="15"/>
        <v>13.3</v>
      </c>
      <c r="DN17" s="106">
        <f t="shared" si="15"/>
        <v>13.5</v>
      </c>
      <c r="DO17" s="106">
        <f t="shared" si="15"/>
        <v>20.2</v>
      </c>
      <c r="DP17" s="100"/>
      <c r="DQ17" s="100"/>
      <c r="DR17" s="100"/>
      <c r="DS17" s="100"/>
      <c r="DT17" s="105" t="s">
        <v>162</v>
      </c>
      <c r="DU17" s="106">
        <f>IF(DU7="-",NA(),DU7)</f>
        <v>111.4</v>
      </c>
      <c r="DV17" s="106">
        <f t="shared" ref="DV17:DY17" si="16">IF(DV7="-",NA(),DV7)</f>
        <v>84.3</v>
      </c>
      <c r="DW17" s="106">
        <f t="shared" si="16"/>
        <v>73.7</v>
      </c>
      <c r="DX17" s="106">
        <f t="shared" si="16"/>
        <v>63.4</v>
      </c>
      <c r="DY17" s="106">
        <f t="shared" si="16"/>
        <v>50.2</v>
      </c>
      <c r="DZ17" s="100"/>
      <c r="EA17" s="100"/>
      <c r="EB17" s="100"/>
      <c r="EC17" s="100"/>
      <c r="ED17" s="105" t="s">
        <v>162</v>
      </c>
      <c r="EE17" s="106">
        <f>IF(EE7="-",NA(),EE7)</f>
        <v>57.6</v>
      </c>
      <c r="EF17" s="106">
        <f t="shared" ref="EF17:EI17" si="17">IF(EF7="-",NA(),EF7)</f>
        <v>61.3</v>
      </c>
      <c r="EG17" s="106">
        <f t="shared" si="17"/>
        <v>62.5</v>
      </c>
      <c r="EH17" s="106">
        <f t="shared" si="17"/>
        <v>63.7</v>
      </c>
      <c r="EI17" s="106">
        <f t="shared" si="17"/>
        <v>64.7</v>
      </c>
      <c r="EJ17" s="100"/>
      <c r="EK17" s="100"/>
      <c r="EL17" s="100"/>
      <c r="EM17" s="100"/>
      <c r="EN17" s="105" t="s">
        <v>162</v>
      </c>
      <c r="EO17" s="106">
        <f>IF(EO7="-",NA(),EO7)</f>
        <v>1.4</v>
      </c>
      <c r="EP17" s="106">
        <f t="shared" ref="EP17:ES17" si="18">IF(EP7="-",NA(),EP7)</f>
        <v>1</v>
      </c>
      <c r="EQ17" s="106">
        <f t="shared" si="18"/>
        <v>1.4</v>
      </c>
      <c r="ER17" s="106">
        <f t="shared" si="18"/>
        <v>1.4</v>
      </c>
      <c r="ES17" s="106">
        <f t="shared" si="18"/>
        <v>1.3</v>
      </c>
      <c r="ET17" s="100"/>
      <c r="EU17" s="100"/>
      <c r="EV17" s="100"/>
      <c r="EW17" s="100"/>
      <c r="EX17" s="100"/>
      <c r="EY17" s="105" t="s">
        <v>162</v>
      </c>
      <c r="EZ17" s="106">
        <f>IF(EZ7="-",NA(),EZ7)</f>
        <v>41.5</v>
      </c>
      <c r="FA17" s="106">
        <f t="shared" ref="FA17:FD17" si="19">IF(FA7="-",NA(),FA7)</f>
        <v>52.7</v>
      </c>
      <c r="FB17" s="106">
        <f t="shared" si="19"/>
        <v>39.4</v>
      </c>
      <c r="FC17" s="106">
        <f t="shared" si="19"/>
        <v>35</v>
      </c>
      <c r="FD17" s="106">
        <f t="shared" si="19"/>
        <v>43</v>
      </c>
      <c r="FE17" s="100"/>
      <c r="FF17" s="100"/>
      <c r="FG17" s="100"/>
      <c r="FH17" s="100"/>
      <c r="FI17" s="105" t="s">
        <v>162</v>
      </c>
      <c r="FJ17" s="106">
        <f>IF(FJ7="-",NA(),FJ7)</f>
        <v>17.7</v>
      </c>
      <c r="FK17" s="106">
        <f t="shared" ref="FK17:FN17" si="20">IF(FK7="-",NA(),FK7)</f>
        <v>14.5</v>
      </c>
      <c r="FL17" s="106">
        <f t="shared" si="20"/>
        <v>13.3</v>
      </c>
      <c r="FM17" s="106">
        <f t="shared" si="20"/>
        <v>13.5</v>
      </c>
      <c r="FN17" s="106">
        <f t="shared" si="20"/>
        <v>20.2</v>
      </c>
      <c r="FO17" s="100"/>
      <c r="FP17" s="100"/>
      <c r="FQ17" s="100"/>
      <c r="FR17" s="100"/>
      <c r="FS17" s="105" t="s">
        <v>163</v>
      </c>
      <c r="FT17" s="106">
        <f>IF(FT7="-",NA(),FT7)</f>
        <v>111.4</v>
      </c>
      <c r="FU17" s="106">
        <f t="shared" ref="FU17:FX17" si="21">IF(FU7="-",NA(),FU7)</f>
        <v>84.3</v>
      </c>
      <c r="FV17" s="106">
        <f t="shared" si="21"/>
        <v>73.7</v>
      </c>
      <c r="FW17" s="106">
        <f t="shared" si="21"/>
        <v>63.4</v>
      </c>
      <c r="FX17" s="106">
        <f t="shared" si="21"/>
        <v>50.2</v>
      </c>
      <c r="FY17" s="100"/>
      <c r="FZ17" s="100"/>
      <c r="GA17" s="100"/>
      <c r="GB17" s="100"/>
      <c r="GC17" s="105" t="s">
        <v>162</v>
      </c>
      <c r="GD17" s="106">
        <f>IF(GD7="-",NA(),GD7)</f>
        <v>57.6</v>
      </c>
      <c r="GE17" s="106">
        <f t="shared" ref="GE17:GH17" si="22">IF(GE7="-",NA(),GE7)</f>
        <v>61.3</v>
      </c>
      <c r="GF17" s="106">
        <f t="shared" si="22"/>
        <v>62.5</v>
      </c>
      <c r="GG17" s="106">
        <f t="shared" si="22"/>
        <v>63.7</v>
      </c>
      <c r="GH17" s="106">
        <f t="shared" si="22"/>
        <v>64.7</v>
      </c>
      <c r="GI17" s="100"/>
      <c r="GJ17" s="100"/>
      <c r="GK17" s="100"/>
      <c r="GL17" s="100"/>
      <c r="GM17" s="105" t="s">
        <v>162</v>
      </c>
      <c r="GN17" s="106">
        <f>IF(GN7="-",NA(),GN7)</f>
        <v>1.4</v>
      </c>
      <c r="GO17" s="106">
        <f t="shared" ref="GO17:GR17" si="23">IF(GO7="-",NA(),GO7)</f>
        <v>1</v>
      </c>
      <c r="GP17" s="106">
        <f t="shared" si="23"/>
        <v>1.4</v>
      </c>
      <c r="GQ17" s="106">
        <f t="shared" si="23"/>
        <v>1.4</v>
      </c>
      <c r="GR17" s="106">
        <f t="shared" si="23"/>
        <v>1.3</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165</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165</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166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166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165</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165</v>
      </c>
      <c r="DK18" s="106">
        <f>IF(DP7="-",NA(),DP7)</f>
        <v>22.1</v>
      </c>
      <c r="DL18" s="106">
        <f t="shared" ref="DL18:DO18" si="45">IF(DQ7="-",NA(),DQ7)</f>
        <v>21.1</v>
      </c>
      <c r="DM18" s="106">
        <f t="shared" si="45"/>
        <v>20</v>
      </c>
      <c r="DN18" s="106">
        <f t="shared" si="45"/>
        <v>18.2</v>
      </c>
      <c r="DO18" s="106">
        <f t="shared" si="45"/>
        <v>20.9</v>
      </c>
      <c r="DP18" s="100"/>
      <c r="DQ18" s="100"/>
      <c r="DR18" s="100"/>
      <c r="DS18" s="100"/>
      <c r="DT18" s="105" t="s">
        <v>166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165</v>
      </c>
      <c r="EE18" s="106">
        <f>IF(EJ7="-",NA(),EJ7)</f>
        <v>57.7</v>
      </c>
      <c r="EF18" s="106">
        <f t="shared" ref="EF18:EI18" si="47">IF(EK7="-",NA(),EK7)</f>
        <v>59.8</v>
      </c>
      <c r="EG18" s="106">
        <f t="shared" si="47"/>
        <v>59.6</v>
      </c>
      <c r="EH18" s="106">
        <f t="shared" si="47"/>
        <v>60.3</v>
      </c>
      <c r="EI18" s="106">
        <f t="shared" si="47"/>
        <v>60.2</v>
      </c>
      <c r="EJ18" s="100"/>
      <c r="EK18" s="100"/>
      <c r="EL18" s="100"/>
      <c r="EM18" s="100"/>
      <c r="EN18" s="105" t="s">
        <v>165</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165</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166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165</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165</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165</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7" t="s">
        <v>171</v>
      </c>
      <c r="F22" s="198"/>
      <c r="G22" s="198"/>
      <c r="H22" s="198"/>
      <c r="I22" s="199"/>
    </row>
    <row r="23" spans="1:374">
      <c r="A23" s="97">
        <f t="shared" si="7"/>
        <v>9</v>
      </c>
      <c r="B23" s="196" t="s">
        <v>172</v>
      </c>
      <c r="C23" s="196"/>
      <c r="D23" s="100"/>
      <c r="E23" s="200"/>
      <c r="F23" s="201"/>
      <c r="G23" s="201"/>
      <c r="H23" s="201"/>
      <c r="I23" s="202"/>
    </row>
    <row r="24" spans="1:374">
      <c r="A24" s="97">
        <f t="shared" si="7"/>
        <v>10</v>
      </c>
      <c r="B24" s="196" t="s">
        <v>173</v>
      </c>
      <c r="C24" s="196"/>
      <c r="D24" s="100"/>
      <c r="E24" s="200"/>
      <c r="F24" s="201"/>
      <c r="G24" s="201"/>
      <c r="H24" s="201"/>
      <c r="I24" s="202"/>
    </row>
    <row r="25" spans="1:374">
      <c r="A25" s="97">
        <f t="shared" si="7"/>
        <v>11</v>
      </c>
      <c r="B25" s="196" t="s">
        <v>174</v>
      </c>
      <c r="C25" s="196"/>
      <c r="D25" s="100"/>
      <c r="E25" s="200"/>
      <c r="F25" s="201"/>
      <c r="G25" s="201"/>
      <c r="H25" s="201"/>
      <c r="I25" s="202"/>
    </row>
    <row r="26" spans="1:374">
      <c r="A26" s="97">
        <f t="shared" si="7"/>
        <v>12</v>
      </c>
      <c r="B26" s="196" t="s">
        <v>175</v>
      </c>
      <c r="C26" s="196"/>
      <c r="D26" s="100"/>
      <c r="E26" s="200"/>
      <c r="F26" s="201"/>
      <c r="G26" s="201"/>
      <c r="H26" s="201"/>
      <c r="I26" s="202"/>
    </row>
    <row r="27" spans="1:374">
      <c r="A27" s="97">
        <f t="shared" si="7"/>
        <v>13</v>
      </c>
      <c r="B27" s="196" t="s">
        <v>176</v>
      </c>
      <c r="C27" s="196"/>
      <c r="D27" s="100"/>
      <c r="E27" s="200"/>
      <c r="F27" s="201"/>
      <c r="G27" s="201"/>
      <c r="H27" s="201"/>
      <c r="I27" s="202"/>
    </row>
    <row r="28" spans="1:374">
      <c r="A28" s="97">
        <f t="shared" si="7"/>
        <v>14</v>
      </c>
      <c r="B28" s="196" t="s">
        <v>177</v>
      </c>
      <c r="C28" s="196"/>
      <c r="D28" s="100"/>
      <c r="E28" s="200"/>
      <c r="F28" s="201"/>
      <c r="G28" s="201"/>
      <c r="H28" s="201"/>
      <c r="I28" s="202"/>
    </row>
    <row r="29" spans="1:374">
      <c r="A29" s="97">
        <f t="shared" si="7"/>
        <v>15</v>
      </c>
      <c r="B29" s="196" t="s">
        <v>178</v>
      </c>
      <c r="C29" s="196"/>
      <c r="D29" s="100"/>
      <c r="E29" s="200"/>
      <c r="F29" s="201"/>
      <c r="G29" s="201"/>
      <c r="H29" s="201"/>
      <c r="I29" s="202"/>
    </row>
    <row r="30" spans="1:374">
      <c r="A30" s="97">
        <f t="shared" si="7"/>
        <v>16</v>
      </c>
      <c r="B30" s="196" t="s">
        <v>179</v>
      </c>
      <c r="C30" s="196"/>
      <c r="D30" s="100"/>
      <c r="E30" s="200"/>
      <c r="F30" s="201"/>
      <c r="G30" s="201"/>
      <c r="H30" s="201"/>
      <c r="I30" s="202"/>
    </row>
    <row r="31" spans="1:374">
      <c r="A31" s="97">
        <f t="shared" si="7"/>
        <v>17</v>
      </c>
      <c r="B31" s="196" t="s">
        <v>180</v>
      </c>
      <c r="C31" s="196"/>
      <c r="D31" s="100"/>
      <c r="E31" s="200"/>
      <c r="F31" s="201"/>
      <c r="G31" s="201"/>
      <c r="H31" s="201"/>
      <c r="I31" s="202"/>
    </row>
    <row r="32" spans="1:374">
      <c r="A32" s="97">
        <f t="shared" si="7"/>
        <v>18</v>
      </c>
      <c r="B32" s="196" t="s">
        <v>181</v>
      </c>
      <c r="C32" s="196"/>
      <c r="D32" s="100"/>
      <c r="E32" s="200"/>
      <c r="F32" s="201"/>
      <c r="G32" s="201"/>
      <c r="H32" s="201"/>
      <c r="I32" s="202"/>
    </row>
    <row r="33" spans="1:9">
      <c r="A33" s="97">
        <f t="shared" si="7"/>
        <v>19</v>
      </c>
      <c r="B33" s="196" t="s">
        <v>182</v>
      </c>
      <c r="C33" s="196"/>
      <c r="D33" s="100"/>
      <c r="E33" s="200"/>
      <c r="F33" s="201"/>
      <c r="G33" s="201"/>
      <c r="H33" s="201"/>
      <c r="I33" s="202"/>
    </row>
    <row r="34" spans="1:9">
      <c r="A34" s="97">
        <f t="shared" si="7"/>
        <v>20</v>
      </c>
      <c r="B34" s="196" t="s">
        <v>183</v>
      </c>
      <c r="C34" s="196"/>
      <c r="D34" s="100"/>
      <c r="E34" s="200"/>
      <c r="F34" s="201"/>
      <c r="G34" s="201"/>
      <c r="H34" s="201"/>
      <c r="I34" s="202"/>
    </row>
    <row r="35" spans="1:9" ht="25.5" customHeight="1">
      <c r="E35" s="203"/>
      <c r="F35" s="204"/>
      <c r="G35" s="204"/>
      <c r="H35" s="204"/>
      <c r="I35" s="205"/>
    </row>
    <row r="36" spans="1:9">
      <c r="A36" t="s">
        <v>184</v>
      </c>
      <c r="B36" t="s">
        <v>185</v>
      </c>
    </row>
    <row r="37" spans="1:9">
      <c r="A37" t="s">
        <v>186</v>
      </c>
      <c r="B37" t="s">
        <v>187</v>
      </c>
    </row>
    <row r="38" spans="1:9">
      <c r="A38" t="s">
        <v>188</v>
      </c>
      <c r="B38" t="s">
        <v>189</v>
      </c>
    </row>
    <row r="39" spans="1:9">
      <c r="A39" t="s">
        <v>190</v>
      </c>
      <c r="B39" t="s">
        <v>191</v>
      </c>
    </row>
    <row r="40" spans="1:9">
      <c r="A40" t="s">
        <v>192</v>
      </c>
      <c r="B40" t="s">
        <v>193</v>
      </c>
    </row>
    <row r="41" spans="1:9">
      <c r="A41" t="s">
        <v>194</v>
      </c>
      <c r="B41" t="s">
        <v>195</v>
      </c>
    </row>
    <row r="42" spans="1:9">
      <c r="A42" t="s">
        <v>196</v>
      </c>
      <c r="B42" t="s">
        <v>197</v>
      </c>
    </row>
    <row r="43" spans="1:9">
      <c r="A43" t="s">
        <v>198</v>
      </c>
      <c r="B43" t="s">
        <v>199</v>
      </c>
    </row>
    <row r="44" spans="1:9">
      <c r="A44" t="s">
        <v>200</v>
      </c>
      <c r="B44" t="s">
        <v>201</v>
      </c>
    </row>
    <row r="45" spans="1:9">
      <c r="A45" t="s">
        <v>202</v>
      </c>
      <c r="B45" t="s">
        <v>203</v>
      </c>
    </row>
    <row r="46" spans="1:9">
      <c r="A46" t="s">
        <v>204</v>
      </c>
      <c r="B46" t="s">
        <v>205</v>
      </c>
    </row>
    <row r="47" spans="1:9">
      <c r="A47" t="s">
        <v>206</v>
      </c>
      <c r="B47" t="s">
        <v>207</v>
      </c>
    </row>
    <row r="48" spans="1:9">
      <c r="A48" t="s">
        <v>208</v>
      </c>
      <c r="B48" t="s">
        <v>209</v>
      </c>
    </row>
    <row r="49" spans="1:2">
      <c r="A49" t="s">
        <v>210</v>
      </c>
      <c r="B49" t="s">
        <v>211</v>
      </c>
    </row>
    <row r="50" spans="1:2">
      <c r="A50" t="s">
        <v>212</v>
      </c>
      <c r="B50" t="s">
        <v>213</v>
      </c>
    </row>
    <row r="51" spans="1:2">
      <c r="A51" t="s">
        <v>214</v>
      </c>
      <c r="B51" t="s">
        <v>215</v>
      </c>
    </row>
    <row r="52" spans="1:2">
      <c r="A52" t="s">
        <v>216</v>
      </c>
      <c r="B52" t="s">
        <v>217</v>
      </c>
    </row>
    <row r="53" spans="1:2">
      <c r="A53" t="s">
        <v>218</v>
      </c>
      <c r="B53" t="s">
        <v>219</v>
      </c>
    </row>
    <row r="54" spans="1:2">
      <c r="A54" t="s">
        <v>220</v>
      </c>
      <c r="B54" t="s">
        <v>221</v>
      </c>
    </row>
    <row r="55" spans="1:2">
      <c r="A55" t="s">
        <v>222</v>
      </c>
      <c r="B55" t="s">
        <v>223</v>
      </c>
    </row>
    <row r="56" spans="1:2">
      <c r="A56" t="s">
        <v>224</v>
      </c>
      <c r="B56" t="s">
        <v>225</v>
      </c>
    </row>
    <row r="57" spans="1:2">
      <c r="A57" t="s">
        <v>226</v>
      </c>
      <c r="B57" t="s">
        <v>227</v>
      </c>
    </row>
    <row r="58" spans="1:2">
      <c r="A58" t="s">
        <v>228</v>
      </c>
      <c r="B58" t="s">
        <v>229</v>
      </c>
    </row>
    <row r="59" spans="1:2">
      <c r="A59" t="s">
        <v>230</v>
      </c>
      <c r="B59" t="s">
        <v>231</v>
      </c>
    </row>
    <row r="60" spans="1:2">
      <c r="A60" t="s">
        <v>232</v>
      </c>
      <c r="B60" t="s">
        <v>233</v>
      </c>
    </row>
    <row r="61" spans="1:2">
      <c r="A61" t="s">
        <v>234</v>
      </c>
      <c r="B61" t="s">
        <v>235</v>
      </c>
    </row>
    <row r="62" spans="1:2">
      <c r="A62" t="s">
        <v>236</v>
      </c>
      <c r="B62" t="s">
        <v>237</v>
      </c>
    </row>
    <row r="63" spans="1:2">
      <c r="A63" t="s">
        <v>238</v>
      </c>
      <c r="B63" t="s">
        <v>239</v>
      </c>
    </row>
    <row r="64" spans="1:2">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2019-02-07T00:55:28Z</cp:lastPrinted>
  <dcterms:created xsi:type="dcterms:W3CDTF">2018-12-13T02:07:21Z</dcterms:created>
  <dcterms:modified xsi:type="dcterms:W3CDTF">2019-02-07T00:55:32Z</dcterms:modified>
  <cp:category/>
</cp:coreProperties>
</file>