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1埼玉　〇\"/>
    </mc:Choice>
  </mc:AlternateContent>
  <workbookProtection workbookAlgorithmName="SHA-512" workbookHashValue="jjv6EVm66RVli928ToVSFfZdsaieBE20eYuzelCdLgkNvmxRgoVhciSSmqQFXo5gjnkabffBE2w6caDUxfnXcw==" workbookSaltValue="X9ZamAZ4aBdHYdtElX8TF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BX54" i="4"/>
  <c r="BX32" i="4"/>
  <c r="HM78" i="4"/>
  <c r="FL54" i="4"/>
  <c r="FL32" i="4"/>
  <c r="AE32" i="4"/>
  <c r="AE54" i="4"/>
  <c r="AN78" i="4"/>
  <c r="D11" i="5"/>
  <c r="DS32" i="4"/>
  <c r="DS54" i="4"/>
  <c r="FH78" i="4"/>
  <c r="E11" i="5"/>
  <c r="HG32" i="4"/>
  <c r="HG54" i="4"/>
  <c r="B11" i="5"/>
  <c r="GA78" i="4" l="1"/>
  <c r="EH54" i="4"/>
  <c r="EH32" i="4"/>
  <c r="BG78" i="4"/>
  <c r="AT54" i="4"/>
  <c r="AT32" i="4"/>
  <c r="HV54" i="4"/>
  <c r="HV32" i="4"/>
  <c r="LJ54" i="4"/>
  <c r="LJ32" i="4"/>
  <c r="KV78" i="4"/>
  <c r="KF54" i="4"/>
  <c r="KF32" i="4"/>
  <c r="JJ78" i="4"/>
  <c r="GR54" i="4"/>
  <c r="GR32" i="4"/>
  <c r="EO78" i="4"/>
  <c r="DD54" i="4"/>
  <c r="DD32" i="4"/>
  <c r="U78" i="4"/>
  <c r="P54" i="4"/>
  <c r="P32" i="4"/>
  <c r="BZ78" i="4"/>
  <c r="BI54" i="4"/>
  <c r="BI32" i="4"/>
  <c r="EW54" i="4"/>
  <c r="EW32" i="4"/>
  <c r="LY54" i="4"/>
  <c r="LY32" i="4"/>
  <c r="GT78" i="4"/>
  <c r="LO78" i="4"/>
  <c r="IK54" i="4"/>
  <c r="IK32"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<sst xmlns="http://schemas.openxmlformats.org/spreadsheetml/2006/main" count="288" uniqueCount="150">
  <si>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</si>
  <si>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</si>
  <si>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</si>
  <si>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</si>
  <si>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</si>
  <si>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</si>
  <si>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</si>
  <si>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</si>
  <si>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</si>
  <si>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</si>
  <si>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</si>
  <si>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</si>
  <si>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</si>
  <si>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</si>
  <si>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</si>
  <si>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</si>
  <si>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</si>
  <si>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</si>
  <si>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</si>
  <si>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</si>
  <si>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</si>
  <si>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</si>
  <si>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</si>
  <si>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平成29年度全国平均</t>
  </si>
  <si>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</si>
  <si>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</si>
  <si>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</si>
  <si>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</si>
  <si>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</si>
  <si>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</si>
  <si>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</si>
  <si>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</si>
  <si>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</si>
  <si>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4"/>
  </si>
  <si>
    <t>1. 経営の健全性・効率性</t>
  </si>
  <si>
    <t>Ⅱ 分析欄</t>
    <rPh sb="2" eb="4">
      <t>ブンセキ</t>
    </rPh>
    <rPh sb="4" eb="5">
      <t>ラン</t>
    </rPh>
    <phoneticPr fontId="4"/>
  </si>
  <si>
    <t>1. 経営の健全性・効率性について</t>
    <rPh sb="3" eb="5">
      <t>ケイエイ</t>
    </rPh>
    <rPh sb="6" eb="9">
      <t>ケンゼンセイ</t>
    </rPh>
    <rPh sb="10" eb="13">
      <t>コウリツセイ</t>
    </rPh>
    <phoneticPr fontId="4"/>
  </si>
  <si>
    <t>当該値</t>
    <rPh sb="0" eb="2">
      <t>トウガイ</t>
    </rPh>
    <rPh sb="2" eb="3">
      <t>チ</t>
    </rPh>
    <phoneticPr fontId="4"/>
  </si>
  <si>
    <t>平均値</t>
    <rPh sb="0" eb="2">
      <t>ヘイキン</t>
    </rPh>
    <rPh sb="2" eb="3">
      <t>チ</t>
    </rPh>
    <phoneticPr fontId="4"/>
  </si>
  <si>
    <t>「経常損益」</t>
  </si>
  <si>
    <t>「医業損益」</t>
  </si>
  <si>
    <t>「累積欠損」</t>
  </si>
  <si>
    <t>「施設の効率性」</t>
  </si>
  <si>
    <t>2. 老朽化の状況について</t>
  </si>
  <si>
    <t>「収益の効率性①」</t>
  </si>
  <si>
    <t>「収益の効率性②」</t>
  </si>
  <si>
    <t>「費用の効率性①」</t>
  </si>
  <si>
    <t>「費用の効率性②」</t>
  </si>
  <si>
    <t>2. 老朽化の状況</t>
  </si>
  <si>
    <t>全体総括</t>
  </si>
  <si>
    <t>「施設全体の減価償却の状況」</t>
  </si>
  <si>
    <t>「器械備品の減価償却の状況」</t>
    <rPh sb="1" eb="3">
      <t>キカイ</t>
    </rPh>
    <phoneticPr fontId="4"/>
  </si>
  <si>
    <t>「建設投資の状況」</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</si>
  <si>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</si>
  <si>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</si>
  <si>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</si>
  <si>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</si>
  <si>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</si>
  <si>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</si>
  <si>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</si>
  <si>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</si>
  <si>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</si>
  <si>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</si>
  <si>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</si>
  <si>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</si>
  <si>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</si>
  <si>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</si>
  <si>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</si>
  <si>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</si>
  <si>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</si>
  <si>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</si>
  <si>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</si>
  <si>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</si>
  <si>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</si>
  <si>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</si>
  <si>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</si>
  <si>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</si>
  <si>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</si>
  <si>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</si>
  <si>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</si>
  <si>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</si>
  <si>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</si>
  <si>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</si>
  <si>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</si>
  <si>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</si>
  <si>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</si>
  <si>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</si>
  <si>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</si>
  <si>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</si>
  <si>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</si>
  <si>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</si>
  <si>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</si>
  <si>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</si>
  <si>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</si>
  <si>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</si>
  <si>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</si>
  <si>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</si>
  <si>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</si>
  <si>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</si>
  <si>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</si>
  <si>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</si>
  <si>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</si>
  <si>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</si>
  <si>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</si>
  <si>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</si>
  <si>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</si>
  <si>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</si>
  <si>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</si>
  <si>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</si>
  <si>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</si>
  <si>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</si>
  <si>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</si>
  <si>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</si>
  <si>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</si>
  <si>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</si>
  <si>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</si>
  <si>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</si>
  <si>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</si>
  <si>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</si>
  <si>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</si>
  <si>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当該値(N)</t>
  </si>
  <si>
    <t>当該値(N-1)</t>
  </si>
  <si>
    <t>当該値(N-2)</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</si>
  <si>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</si>
  <si>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</si>
  <si>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</si>
  <si>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</si>
  <si>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がんセンター</t>
  </si>
  <si>
    <t>条例全部</t>
  </si>
  <si>
    <t>病院事業</t>
  </si>
  <si>
    <t>一般病院</t>
  </si>
  <si>
    <t>500床以上</t>
  </si>
  <si>
    <t>自治体職員 学術・研究機関出身</t>
  </si>
  <si>
    <t>直営</t>
  </si>
  <si>
    <t>対象</t>
  </si>
  <si>
    <t>I 訓 ガ</t>
  </si>
  <si>
    <t>臨 が</t>
  </si>
  <si>
    <t>非該当</t>
  </si>
  <si>
    <t>７：１</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</si>
  <si>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</si>
  <si>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</si>
  <si>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</si>
  <si>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</si>
  <si>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</si>
  <si>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</si>
  <si>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年度</t>
    <rPh sb="0" eb="2">
      <t>ネンド</t>
    </rPh>
    <phoneticPr fontId="4"/>
  </si>
  <si>
    <t>　埼玉県の都道府県がん診療連携拠点病院に指定されている、がん診療専門の医療機関である。平成25年度には103床増床し、より多くのがん患者を受け入れる設備が整っている。
　また、がん医療技術の発展に伴い、さらなる高度医療の提供に取り組んでおり、平成30年度にはがんゲノム医療連携病院に指定されている。</t>
    <rPh sb="1" eb="4">
      <t>サイタマケン</t>
    </rPh>
    <rPh sb="5" eb="9">
      <t>トドウフケン</t>
    </rPh>
    <rPh sb="11" eb="13">
      <t>シンリョウ</t>
    </rPh>
    <rPh sb="13" eb="15">
      <t>レンケイ</t>
    </rPh>
    <rPh sb="15" eb="17">
      <t>キョテン</t>
    </rPh>
    <rPh sb="17" eb="19">
      <t>ビョウイン</t>
    </rPh>
    <rPh sb="20" eb="22">
      <t>シテイ</t>
    </rPh>
    <rPh sb="30" eb="32">
      <t>シンリョウ</t>
    </rPh>
    <rPh sb="32" eb="34">
      <t>センモン</t>
    </rPh>
    <rPh sb="35" eb="37">
      <t>イリョウ</t>
    </rPh>
    <rPh sb="37" eb="39">
      <t>キカン</t>
    </rPh>
    <rPh sb="43" eb="45">
      <t>ヘイセイ</t>
    </rPh>
    <rPh sb="47" eb="49">
      <t>ネンド</t>
    </rPh>
    <rPh sb="54" eb="55">
      <t>トコ</t>
    </rPh>
    <rPh sb="55" eb="57">
      <t>ゾウショウ</t>
    </rPh>
    <rPh sb="61" eb="62">
      <t>オオ</t>
    </rPh>
    <rPh sb="66" eb="68">
      <t>カンジャ</t>
    </rPh>
    <rPh sb="69" eb="70">
      <t>ウ</t>
    </rPh>
    <rPh sb="71" eb="72">
      <t>イ</t>
    </rPh>
    <rPh sb="74" eb="76">
      <t>セツビ</t>
    </rPh>
    <rPh sb="77" eb="78">
      <t>トトノ</t>
    </rPh>
    <rPh sb="90" eb="92">
      <t>イリョウ</t>
    </rPh>
    <rPh sb="92" eb="94">
      <t>ギジュツ</t>
    </rPh>
    <rPh sb="95" eb="97">
      <t>ハッテン</t>
    </rPh>
    <rPh sb="98" eb="99">
      <t>トモナ</t>
    </rPh>
    <rPh sb="105" eb="107">
      <t>コウド</t>
    </rPh>
    <rPh sb="107" eb="109">
      <t>イリョウ</t>
    </rPh>
    <rPh sb="110" eb="112">
      <t>テイキョウ</t>
    </rPh>
    <rPh sb="113" eb="114">
      <t>ト</t>
    </rPh>
    <rPh sb="115" eb="116">
      <t>ク</t>
    </rPh>
    <rPh sb="121" eb="123">
      <t>ヘイセイ</t>
    </rPh>
    <rPh sb="125" eb="127">
      <t>ネンド</t>
    </rPh>
    <rPh sb="134" eb="136">
      <t>イリョウ</t>
    </rPh>
    <rPh sb="136" eb="138">
      <t>レンケイ</t>
    </rPh>
    <rPh sb="138" eb="140">
      <t>ビョウイン</t>
    </rPh>
    <rPh sb="141" eb="143">
      <t>シテイ</t>
    </rPh>
    <phoneticPr fontId="17"/>
  </si>
  <si>
    <t>　①経常収支比率と②医業収支比率は、平成25年度の新病院建設により低下したが、以降は着実に上昇している。今後必要な医療スタッフを確保し、業務フローの改善に努めることでさらなる比率の上昇を見込む。
　③累積欠損金比率は新病院建設後の平成25年度から増加している。今後収支を改善することで累積欠損金を解消していく。
　④病床利用率は、入院期間の短縮や外来化学療法などの新しい治療法により患者数が伸び悩んでいる。
　⑤⑥入院・外来患者1人1日当たり収益はほぼ横ばいであるが、外来での術前検査や入院期間の適正化を徹底するなど、引き続きＤＰＣの適正運用に努めていく。
　⑦職員給与費対医業収益比率は医業収益の増加により減少傾向である。
　⑧材料費対医業収益比率は近年増加傾向である。今後はＳＰＤをさらに活用し材料費を削減していく。</t>
    <rPh sb="2" eb="4">
      <t>ケイジョウ</t>
    </rPh>
    <rPh sb="4" eb="8">
      <t>シュウシヒリツ</t>
    </rPh>
    <rPh sb="10" eb="12">
      <t>イギョウ</t>
    </rPh>
    <rPh sb="12" eb="14">
      <t>シュウシ</t>
    </rPh>
    <rPh sb="14" eb="16">
      <t>ヒリツ</t>
    </rPh>
    <rPh sb="18" eb="20">
      <t>ヘイセイ</t>
    </rPh>
    <rPh sb="22" eb="23">
      <t>ネン</t>
    </rPh>
    <rPh sb="23" eb="24">
      <t>ド</t>
    </rPh>
    <rPh sb="25" eb="26">
      <t>シン</t>
    </rPh>
    <rPh sb="26" eb="28">
      <t>ビョウイン</t>
    </rPh>
    <rPh sb="28" eb="30">
      <t>ケンセツ</t>
    </rPh>
    <rPh sb="33" eb="35">
      <t>テイカ</t>
    </rPh>
    <rPh sb="39" eb="41">
      <t>イコウ</t>
    </rPh>
    <rPh sb="42" eb="44">
      <t>チャクジツ</t>
    </rPh>
    <rPh sb="45" eb="47">
      <t>ジョウショウ</t>
    </rPh>
    <rPh sb="52" eb="54">
      <t>コンゴ</t>
    </rPh>
    <rPh sb="54" eb="56">
      <t>ヒツヨウ</t>
    </rPh>
    <rPh sb="57" eb="59">
      <t>イリョウ</t>
    </rPh>
    <rPh sb="64" eb="66">
      <t>カクホ</t>
    </rPh>
    <rPh sb="68" eb="70">
      <t>ギョウム</t>
    </rPh>
    <rPh sb="74" eb="76">
      <t>カイゼン</t>
    </rPh>
    <rPh sb="77" eb="78">
      <t>ツト</t>
    </rPh>
    <rPh sb="87" eb="89">
      <t>ヒリツ</t>
    </rPh>
    <rPh sb="90" eb="92">
      <t>ジョウショウ</t>
    </rPh>
    <rPh sb="93" eb="95">
      <t>ミコ</t>
    </rPh>
    <rPh sb="100" eb="102">
      <t>ルイセキ</t>
    </rPh>
    <rPh sb="102" eb="105">
      <t>ケッソンキン</t>
    </rPh>
    <rPh sb="105" eb="107">
      <t>ヒリツ</t>
    </rPh>
    <rPh sb="108" eb="109">
      <t>シン</t>
    </rPh>
    <rPh sb="109" eb="111">
      <t>ビョウイン</t>
    </rPh>
    <rPh sb="111" eb="113">
      <t>ケンセツ</t>
    </rPh>
    <rPh sb="113" eb="114">
      <t>ゴ</t>
    </rPh>
    <rPh sb="115" eb="117">
      <t>ヘイセイ</t>
    </rPh>
    <rPh sb="119" eb="121">
      <t>ネンド</t>
    </rPh>
    <rPh sb="123" eb="125">
      <t>ゾウカ</t>
    </rPh>
    <rPh sb="130" eb="132">
      <t>コンゴ</t>
    </rPh>
    <rPh sb="132" eb="134">
      <t>シュウシ</t>
    </rPh>
    <rPh sb="135" eb="137">
      <t>カイゼン</t>
    </rPh>
    <rPh sb="142" eb="144">
      <t>ルイセキ</t>
    </rPh>
    <rPh sb="144" eb="147">
      <t>ケッソンキン</t>
    </rPh>
    <rPh sb="148" eb="150">
      <t>カイショウ</t>
    </rPh>
    <rPh sb="158" eb="163">
      <t>ビョウショウリヨウリツ</t>
    </rPh>
    <rPh sb="165" eb="167">
      <t>ニュウイン</t>
    </rPh>
    <rPh sb="167" eb="169">
      <t>キカン</t>
    </rPh>
    <rPh sb="170" eb="172">
      <t>タンシュク</t>
    </rPh>
    <rPh sb="173" eb="175">
      <t>ガイライ</t>
    </rPh>
    <rPh sb="175" eb="177">
      <t>カガク</t>
    </rPh>
    <rPh sb="177" eb="179">
      <t>リョウホウ</t>
    </rPh>
    <rPh sb="182" eb="183">
      <t>アタラ</t>
    </rPh>
    <rPh sb="185" eb="188">
      <t>チリョウホウ</t>
    </rPh>
    <rPh sb="195" eb="196">
      <t>ノ</t>
    </rPh>
    <rPh sb="197" eb="198">
      <t>ナヤ</t>
    </rPh>
    <rPh sb="226" eb="227">
      <t>ヨコ</t>
    </rPh>
    <rPh sb="243" eb="245">
      <t>ニュウイン</t>
    </rPh>
    <rPh sb="245" eb="247">
      <t>キカン</t>
    </rPh>
    <rPh sb="248" eb="251">
      <t>テキセイカ</t>
    </rPh>
    <rPh sb="281" eb="283">
      <t>ショクイン</t>
    </rPh>
    <rPh sb="283" eb="285">
      <t>キュウヨ</t>
    </rPh>
    <rPh sb="285" eb="286">
      <t>ヒ</t>
    </rPh>
    <rPh sb="286" eb="287">
      <t>タイ</t>
    </rPh>
    <rPh sb="287" eb="289">
      <t>イギョウ</t>
    </rPh>
    <rPh sb="289" eb="291">
      <t>シュウエキ</t>
    </rPh>
    <rPh sb="291" eb="293">
      <t>ヒリツ</t>
    </rPh>
    <rPh sb="294" eb="296">
      <t>イギョウ</t>
    </rPh>
    <rPh sb="296" eb="298">
      <t>シュウエキ</t>
    </rPh>
    <rPh sb="299" eb="301">
      <t>ゾウカ</t>
    </rPh>
    <rPh sb="304" eb="306">
      <t>ゲンショウ</t>
    </rPh>
    <rPh sb="306" eb="308">
      <t>ケイコウ</t>
    </rPh>
    <rPh sb="315" eb="317">
      <t>ザイリョウ</t>
    </rPh>
    <rPh sb="317" eb="318">
      <t>ヒ</t>
    </rPh>
    <rPh sb="318" eb="319">
      <t>タイ</t>
    </rPh>
    <rPh sb="319" eb="321">
      <t>イギョウ</t>
    </rPh>
    <rPh sb="321" eb="323">
      <t>シュウエキ</t>
    </rPh>
    <rPh sb="323" eb="325">
      <t>ヒリツ</t>
    </rPh>
    <rPh sb="326" eb="328">
      <t>キンネン</t>
    </rPh>
    <rPh sb="328" eb="330">
      <t>ゾウカ</t>
    </rPh>
    <rPh sb="330" eb="332">
      <t>ケイコウ</t>
    </rPh>
    <rPh sb="336" eb="338">
      <t>コンゴ</t>
    </rPh>
    <rPh sb="346" eb="348">
      <t>カツヨウ</t>
    </rPh>
    <rPh sb="349" eb="351">
      <t>ザイリョウ</t>
    </rPh>
    <phoneticPr fontId="17"/>
  </si>
  <si>
    <t>　①有形固定資産減価償却率は平成25年度に病院を新築したこともあり、類似病院よりも比率は低くなっている。
　②器械備品減価償却率は、新病院オープンのため購入した備品の償却が進んでおり、比率は上昇している。
　③1床当たり有形固定資産は平成27年度から器械備品の償却が進み減少傾向であったが、平成28年度以降は横ばいとなっている。今後、新病院オープン時に整備した医療機器が数年後同時に更新時期を迎えることから、更新に備えて十分な医業収益を確保していく必要がある。</t>
    <rPh sb="2" eb="4">
      <t>ユウケイ</t>
    </rPh>
    <rPh sb="4" eb="6">
      <t>コテイ</t>
    </rPh>
    <rPh sb="6" eb="8">
      <t>シサン</t>
    </rPh>
    <rPh sb="8" eb="10">
      <t>ゲンカ</t>
    </rPh>
    <rPh sb="10" eb="12">
      <t>ショウキャク</t>
    </rPh>
    <rPh sb="12" eb="13">
      <t>リツ</t>
    </rPh>
    <rPh sb="14" eb="16">
      <t>ヘイセイ</t>
    </rPh>
    <rPh sb="19" eb="20">
      <t>ド</t>
    </rPh>
    <rPh sb="34" eb="36">
      <t>ルイジ</t>
    </rPh>
    <rPh sb="55" eb="57">
      <t>キカイ</t>
    </rPh>
    <rPh sb="57" eb="59">
      <t>ビヒン</t>
    </rPh>
    <rPh sb="80" eb="82">
      <t>ビヒン</t>
    </rPh>
    <rPh sb="83" eb="85">
      <t>ショウキャク</t>
    </rPh>
    <rPh sb="86" eb="87">
      <t>スス</t>
    </rPh>
    <rPh sb="92" eb="94">
      <t>ヒリツ</t>
    </rPh>
    <rPh sb="95" eb="97">
      <t>ジョウショウ</t>
    </rPh>
    <rPh sb="106" eb="107">
      <t>トコ</t>
    </rPh>
    <rPh sb="107" eb="108">
      <t>ア</t>
    </rPh>
    <rPh sb="110" eb="114">
      <t>ユウケイコテイ</t>
    </rPh>
    <rPh sb="114" eb="116">
      <t>シサン</t>
    </rPh>
    <rPh sb="117" eb="119">
      <t>ヘイセイ</t>
    </rPh>
    <rPh sb="121" eb="123">
      <t>ネンド</t>
    </rPh>
    <rPh sb="125" eb="127">
      <t>キカイ</t>
    </rPh>
    <rPh sb="127" eb="129">
      <t>ビヒン</t>
    </rPh>
    <rPh sb="130" eb="132">
      <t>ショウキャク</t>
    </rPh>
    <rPh sb="133" eb="134">
      <t>スス</t>
    </rPh>
    <rPh sb="135" eb="137">
      <t>ゲンショウ</t>
    </rPh>
    <rPh sb="137" eb="139">
      <t>ケイコウ</t>
    </rPh>
    <rPh sb="145" eb="147">
      <t>ヘイセイ</t>
    </rPh>
    <rPh sb="149" eb="150">
      <t>ネン</t>
    </rPh>
    <rPh sb="150" eb="151">
      <t>ド</t>
    </rPh>
    <rPh sb="151" eb="153">
      <t>イコウ</t>
    </rPh>
    <rPh sb="154" eb="155">
      <t>ヨコ</t>
    </rPh>
    <rPh sb="204" eb="206">
      <t>コウシン</t>
    </rPh>
    <rPh sb="207" eb="208">
      <t>ソナ</t>
    </rPh>
    <rPh sb="210" eb="212">
      <t>ジュウブン</t>
    </rPh>
    <rPh sb="213" eb="215">
      <t>イギョウ</t>
    </rPh>
    <rPh sb="215" eb="217">
      <t>シュウエキ</t>
    </rPh>
    <rPh sb="218" eb="220">
      <t>カクホ</t>
    </rPh>
    <rPh sb="224" eb="226">
      <t>ヒツヨウ</t>
    </rPh>
    <phoneticPr fontId="17"/>
  </si>
  <si>
    <t>　平成25年度に103床増床したが、周辺の医療機関にがん治療の均てん化が進み、新規患者数が伸び悩んでいる。
　近年は主に術前患者をサポートする周術期センターの運用を拡大するなど、患者が安心してスムーズに治療できる環境の整備に努めている。
　また、化学療法が入院から外来にシフトしているため、通院治療センターのさらなる充実を図っている。
　今後は希少がん患者の受入れや手術用支援ロボット活用による低侵襲手術を始めとして、がんゲノム医療連携病院としてがんゲノム医療も充実させていく。</t>
    <rPh sb="6" eb="7">
      <t>ド</t>
    </rPh>
    <rPh sb="18" eb="20">
      <t>シュウヘン</t>
    </rPh>
    <rPh sb="21" eb="23">
      <t>イリョウ</t>
    </rPh>
    <rPh sb="23" eb="25">
      <t>キカン</t>
    </rPh>
    <rPh sb="28" eb="30">
      <t>チリョウ</t>
    </rPh>
    <rPh sb="36" eb="37">
      <t>スス</t>
    </rPh>
    <rPh sb="55" eb="57">
      <t>キンネン</t>
    </rPh>
    <rPh sb="58" eb="59">
      <t>オモ</t>
    </rPh>
    <rPh sb="60" eb="62">
      <t>ジュツゼン</t>
    </rPh>
    <rPh sb="62" eb="64">
      <t>カンジャ</t>
    </rPh>
    <rPh sb="71" eb="74">
      <t>シュウジュツキ</t>
    </rPh>
    <rPh sb="79" eb="81">
      <t>ウンヨウ</t>
    </rPh>
    <rPh sb="82" eb="84">
      <t>カクダイ</t>
    </rPh>
    <rPh sb="89" eb="91">
      <t>カンジャ</t>
    </rPh>
    <rPh sb="92" eb="94">
      <t>アンシン</t>
    </rPh>
    <rPh sb="101" eb="103">
      <t>チリョウ</t>
    </rPh>
    <rPh sb="106" eb="108">
      <t>カンキョウ</t>
    </rPh>
    <rPh sb="109" eb="111">
      <t>セイビ</t>
    </rPh>
    <rPh sb="112" eb="113">
      <t>ツト</t>
    </rPh>
    <rPh sb="123" eb="125">
      <t>カガク</t>
    </rPh>
    <rPh sb="125" eb="127">
      <t>リョウホウ</t>
    </rPh>
    <rPh sb="128" eb="130">
      <t>ニュウイン</t>
    </rPh>
    <rPh sb="132" eb="134">
      <t>ガイライ</t>
    </rPh>
    <rPh sb="145" eb="147">
      <t>ツウイン</t>
    </rPh>
    <rPh sb="147" eb="149">
      <t>チリョウ</t>
    </rPh>
    <rPh sb="158" eb="160">
      <t>ジュウジツ</t>
    </rPh>
    <rPh sb="161" eb="162">
      <t>ハカ</t>
    </rPh>
    <rPh sb="169" eb="171">
      <t>コンゴ</t>
    </rPh>
    <rPh sb="172" eb="174">
      <t>キショウ</t>
    </rPh>
    <rPh sb="176" eb="178">
      <t>カンジャ</t>
    </rPh>
    <rPh sb="179" eb="181">
      <t>ウケイ</t>
    </rPh>
    <rPh sb="183" eb="185">
      <t>シュジュツ</t>
    </rPh>
    <rPh sb="185" eb="186">
      <t>ヨウ</t>
    </rPh>
    <rPh sb="186" eb="188">
      <t>シエン</t>
    </rPh>
    <rPh sb="192" eb="194">
      <t>カツヨウ</t>
    </rPh>
    <rPh sb="197" eb="200">
      <t>テイシンシュウ</t>
    </rPh>
    <rPh sb="200" eb="202">
      <t>シュジュツ</t>
    </rPh>
    <rPh sb="203" eb="204">
      <t>ハジ</t>
    </rPh>
    <rPh sb="214" eb="216">
      <t>イリョウ</t>
    </rPh>
    <rPh sb="216" eb="218">
      <t>レンケイ</t>
    </rPh>
    <rPh sb="218" eb="220">
      <t>ビョウイン</t>
    </rPh>
    <rPh sb="228" eb="230">
      <t>イリョウ</t>
    </rPh>
    <rPh sb="231" eb="233">
      <t>ジュウジツ</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</si>
</sst>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6"/>
      <name val="游ゴシック"/>
      <family val="2"/>
      <charset val="128"/>
      <scheme val="minor"/>
    </font>
    <font>
      <sz val="9.5"/>
      <color theme="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
      <patternFill patternType="solid">
        <fgColor rgb="FFFCD5B4"/>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9" fillId="0" borderId="0" applyFont="0" applyFill="0" applyBorder="0" applyProtection="0"/>
    <xf numFmtId="38" fontId="16" fillId="0" borderId="0" applyFont="0" applyFill="0" applyBorder="0" applyAlignment="0" applyProtection="0"/>
    <xf numFmtId="0" fontId="19" fillId="0" borderId="0">
      <alignment vertical="center"/>
    </xf>
    <xf numFmtId="0" fontId="19" fillId="0" borderId="0">
      <alignment vertical="center"/>
    </xf>
  </cellStyleXfs>
  <cellXfs count="147">
    <xf numFmtId="0" fontId="0" fillId="0" borderId="0" xfId="0" applyAlignment="1">
      <alignment vertical="center"/>
    </xf>
    <xf numFmtId="0" fontId="14" fillId="0" borderId="0" xfId="9" applyFont="1" applyFill="1" applyBorder="1" applyAlignment="1">
      <alignment horizontal="center" vertical="center"/>
    </xf>
    <xf numFmtId="0" fontId="3" fillId="0" borderId="0" xfId="9" applyFont="1" applyBorder="1" applyAlignment="1">
      <alignment horizontal="center" vertical="center"/>
    </xf>
    <xf numFmtId="0" fontId="5" fillId="0" borderId="6" xfId="8" applyFont="1" applyBorder="1" applyAlignment="1" applyProtection="1">
      <alignment horizontal="left" vertical="top" wrapText="1"/>
      <protection locked="0"/>
    </xf>
    <xf numFmtId="0" fontId="5" fillId="0" borderId="5" xfId="8" applyFont="1" applyBorder="1" applyAlignment="1" applyProtection="1">
      <alignment horizontal="left" vertical="top" wrapText="1"/>
      <protection locked="0"/>
    </xf>
    <xf numFmtId="0" fontId="5" fillId="0" borderId="8" xfId="8" applyFont="1" applyBorder="1" applyAlignment="1" applyProtection="1">
      <alignment horizontal="left" vertical="top" wrapText="1"/>
      <protection locked="0"/>
    </xf>
    <xf numFmtId="0" fontId="5" fillId="0" borderId="4" xfId="8" applyFont="1" applyBorder="1" applyAlignment="1" applyProtection="1">
      <alignment horizontal="left" vertical="top" wrapText="1"/>
      <protection locked="0"/>
    </xf>
    <xf numFmtId="0" fontId="5" fillId="0" borderId="0" xfId="8" applyFont="1" applyBorder="1" applyAlignment="1" applyProtection="1">
      <alignment horizontal="left" vertical="top" wrapText="1"/>
      <protection locked="0"/>
    </xf>
    <xf numFmtId="0" fontId="5" fillId="0" borderId="7" xfId="8" applyFont="1" applyBorder="1" applyAlignment="1" applyProtection="1">
      <alignment horizontal="left" vertical="top" wrapText="1"/>
      <protection locked="0"/>
    </xf>
    <xf numFmtId="177" fontId="10" fillId="0" borderId="19" xfId="9" applyNumberFormat="1" applyFont="1" applyBorder="1" applyAlignment="1" applyProtection="1">
      <alignment horizontal="center" vertical="center" shrinkToFit="1"/>
      <protection hidden="1"/>
    </xf>
    <xf numFmtId="178" fontId="10" fillId="0" borderId="19" xfId="9" applyNumberFormat="1" applyFont="1" applyBorder="1" applyAlignment="1" applyProtection="1">
      <alignment horizontal="center" vertical="center" shrinkToFit="1"/>
      <protection hidden="1"/>
    </xf>
    <xf numFmtId="0" fontId="10" fillId="0" borderId="18" xfId="9" applyFont="1" applyBorder="1" applyAlignment="1">
      <alignment horizontal="center" vertical="center" shrinkToFit="1"/>
    </xf>
    <xf numFmtId="0" fontId="10" fillId="0" borderId="17" xfId="9" applyFont="1" applyBorder="1" applyAlignment="1">
      <alignment horizontal="center" vertical="center" shrinkToFit="1"/>
    </xf>
    <xf numFmtId="0" fontId="10" fillId="0" borderId="16" xfId="9" applyFont="1" applyBorder="1" applyAlignment="1">
      <alignment horizontal="center" vertical="center" shrinkToFit="1"/>
    </xf>
    <xf numFmtId="179" fontId="10" fillId="0" borderId="19" xfId="9" applyNumberFormat="1" applyFont="1" applyBorder="1" applyAlignment="1" applyProtection="1">
      <alignment horizontal="center" vertical="center" shrinkToFit="1"/>
      <protection hidden="1"/>
    </xf>
    <xf numFmtId="0" fontId="3" fillId="0" borderId="0" xfId="9" applyFont="1" applyAlignment="1">
      <alignment vertical="center"/>
    </xf>
    <xf numFmtId="0" fontId="5" fillId="0" borderId="0" xfId="9" applyFont="1" applyAlignment="1">
      <alignment vertical="center"/>
    </xf>
    <xf numFmtId="0" fontId="6" fillId="0" borderId="0" xfId="9" applyFont="1" applyAlignment="1">
      <alignment horizontal="center" vertical="center"/>
    </xf>
    <xf numFmtId="49" fontId="3" fillId="0" borderId="0" xfId="9" applyNumberFormat="1" applyFont="1" applyBorder="1" applyAlignment="1" applyProtection="1">
      <alignment vertical="top"/>
      <protection hidden="1"/>
    </xf>
    <xf numFmtId="0" fontId="5" fillId="0" borderId="0" xfId="9" applyFont="1" applyBorder="1" applyAlignment="1">
      <alignment vertical="center"/>
    </xf>
    <xf numFmtId="0" fontId="7" fillId="0" borderId="1" xfId="9" applyFont="1" applyBorder="1" applyAlignment="1">
      <alignment vertical="center"/>
    </xf>
    <xf numFmtId="0" fontId="7" fillId="0" borderId="2" xfId="9" applyFont="1" applyBorder="1" applyAlignment="1">
      <alignment vertical="center"/>
    </xf>
    <xf numFmtId="0" fontId="7" fillId="0" borderId="3" xfId="9" applyFont="1" applyBorder="1" applyAlignment="1">
      <alignment vertical="center"/>
    </xf>
    <xf numFmtId="0" fontId="8" fillId="0" borderId="0" xfId="9" applyFont="1" applyBorder="1" applyAlignment="1">
      <alignment horizontal="left" vertical="center"/>
    </xf>
    <xf numFmtId="0" fontId="8" fillId="0" borderId="0" xfId="9" applyFont="1" applyBorder="1" applyAlignment="1">
      <alignment vertical="center"/>
    </xf>
    <xf numFmtId="0" fontId="8" fillId="0" borderId="4" xfId="9" applyFont="1" applyBorder="1" applyAlignment="1">
      <alignment vertical="center"/>
    </xf>
    <xf numFmtId="0" fontId="9" fillId="0" borderId="0" xfId="9" applyFont="1" applyFill="1" applyBorder="1" applyAlignment="1">
      <alignment horizontal="left" vertical="center"/>
    </xf>
    <xf numFmtId="0" fontId="9" fillId="0" borderId="0" xfId="9" applyFont="1" applyFill="1" applyBorder="1" applyAlignment="1">
      <alignment vertical="center"/>
    </xf>
    <xf numFmtId="0" fontId="9" fillId="0" borderId="0" xfId="9" applyFont="1" applyBorder="1" applyAlignment="1">
      <alignment vertical="center"/>
    </xf>
    <xf numFmtId="0" fontId="9" fillId="0" borderId="4" xfId="9" applyFont="1" applyBorder="1" applyAlignment="1">
      <alignment vertical="center"/>
    </xf>
    <xf numFmtId="0" fontId="3" fillId="0" borderId="5" xfId="9" applyFont="1" applyBorder="1" applyAlignment="1">
      <alignment horizontal="left" vertical="center"/>
    </xf>
    <xf numFmtId="0" fontId="3" fillId="0" borderId="5" xfId="9" applyFont="1" applyBorder="1" applyAlignment="1">
      <alignment vertical="center"/>
    </xf>
    <xf numFmtId="0" fontId="3" fillId="0" borderId="6" xfId="9" applyFont="1" applyBorder="1" applyAlignment="1">
      <alignment vertical="center"/>
    </xf>
    <xf numFmtId="0" fontId="10" fillId="0" borderId="0" xfId="9" applyFont="1" applyBorder="1" applyAlignment="1">
      <alignment vertical="top" wrapText="1"/>
    </xf>
    <xf numFmtId="0" fontId="7" fillId="0" borderId="0" xfId="9" applyFont="1" applyBorder="1" applyAlignment="1">
      <alignment shrinkToFit="1"/>
    </xf>
    <xf numFmtId="20" fontId="5" fillId="0" borderId="0" xfId="9" applyNumberFormat="1" applyFont="1" applyAlignment="1">
      <alignment vertical="center"/>
    </xf>
    <xf numFmtId="0" fontId="7" fillId="0" borderId="7" xfId="9" applyFont="1" applyBorder="1" applyAlignment="1">
      <alignment vertical="center"/>
    </xf>
    <xf numFmtId="0" fontId="7" fillId="0" borderId="0" xfId="9" applyFont="1" applyBorder="1" applyAlignment="1">
      <alignment vertical="center"/>
    </xf>
    <xf numFmtId="0" fontId="7" fillId="0" borderId="4" xfId="9" applyFont="1" applyBorder="1" applyAlignment="1">
      <alignment vertical="center"/>
    </xf>
    <xf numFmtId="0" fontId="5" fillId="0" borderId="7" xfId="9" applyFont="1" applyBorder="1" applyAlignment="1">
      <alignment vertical="center"/>
    </xf>
    <xf numFmtId="0" fontId="3" fillId="0" borderId="0" xfId="9" applyFont="1" applyBorder="1" applyAlignment="1">
      <alignment vertical="center"/>
    </xf>
    <xf numFmtId="0" fontId="5" fillId="0" borderId="4" xfId="9" applyFont="1" applyBorder="1" applyAlignment="1">
      <alignment vertical="center"/>
    </xf>
    <xf numFmtId="0" fontId="10" fillId="0" borderId="0" xfId="9" applyFont="1" applyBorder="1" applyAlignment="1">
      <alignment vertical="center" shrinkToFit="1"/>
    </xf>
    <xf numFmtId="0" fontId="12" fillId="0" borderId="0" xfId="9" applyFont="1" applyBorder="1" applyAlignment="1">
      <alignment horizontal="center" vertical="center"/>
    </xf>
    <xf numFmtId="0" fontId="10" fillId="0" borderId="0" xfId="9" applyFont="1" applyBorder="1" applyAlignment="1">
      <alignment vertical="center"/>
    </xf>
    <xf numFmtId="0" fontId="5" fillId="0" borderId="8" xfId="9" applyFont="1" applyBorder="1" applyAlignment="1">
      <alignment vertical="center"/>
    </xf>
    <xf numFmtId="0" fontId="5" fillId="0" borderId="5" xfId="9" applyFont="1" applyBorder="1" applyAlignment="1">
      <alignment vertical="center"/>
    </xf>
    <xf numFmtId="0" fontId="5" fillId="0" borderId="6" xfId="9" applyFont="1" applyBorder="1" applyAlignment="1">
      <alignment vertical="center"/>
    </xf>
    <xf numFmtId="38" fontId="7" fillId="0" borderId="0" xfId="6" applyNumberFormat="1" applyFont="1" applyBorder="1" applyAlignment="1">
      <alignment vertical="center"/>
    </xf>
    <xf numFmtId="0" fontId="0" fillId="0" borderId="0" xfId="9" applyFont="1" applyBorder="1" applyAlignment="1">
      <alignment vertical="center"/>
    </xf>
    <xf numFmtId="177" fontId="10" fillId="0" borderId="0" xfId="9" applyNumberFormat="1" applyFont="1" applyBorder="1" applyAlignment="1">
      <alignment vertical="center" shrinkToFit="1"/>
    </xf>
    <xf numFmtId="177" fontId="13" fillId="0" borderId="0" xfId="9" applyNumberFormat="1" applyFont="1" applyBorder="1" applyAlignment="1">
      <alignment vertical="center" shrinkToFit="1"/>
    </xf>
    <xf numFmtId="38" fontId="7" fillId="0" borderId="0" xfId="6" applyFont="1" applyBorder="1" applyAlignment="1">
      <alignment vertical="center"/>
    </xf>
    <xf numFmtId="0" fontId="13" fillId="0" borderId="0" xfId="9" applyFont="1" applyBorder="1" applyAlignment="1">
      <alignment vertical="center" shrinkToFit="1"/>
    </xf>
    <xf numFmtId="180" fontId="13" fillId="0" borderId="0" xfId="9" applyNumberFormat="1" applyFont="1" applyBorder="1" applyAlignment="1">
      <alignment vertical="center" shrinkToFit="1"/>
    </xf>
    <xf numFmtId="176" fontId="13" fillId="0" borderId="0" xfId="9" applyNumberFormat="1" applyFont="1" applyBorder="1" applyAlignment="1">
      <alignment vertical="center" shrinkToFit="1"/>
    </xf>
    <xf numFmtId="0" fontId="14" fillId="0" borderId="0" xfId="9" applyFont="1" applyFill="1" applyBorder="1" applyAlignment="1">
      <alignment vertical="center"/>
    </xf>
    <xf numFmtId="0" fontId="15" fillId="0" borderId="0" xfId="9" applyFont="1" applyAlignment="1">
      <alignment vertical="center"/>
    </xf>
    <xf numFmtId="0" fontId="2" fillId="0" borderId="0" xfId="9" applyFont="1" applyAlignment="1" applyProtection="1">
      <alignment vertical="center"/>
      <protection hidden="1"/>
    </xf>
    <xf numFmtId="0" fontId="15" fillId="0" borderId="0" xfId="9" applyFont="1" applyAlignment="1">
      <alignment vertical="center"/>
    </xf>
    <xf numFmtId="0" fontId="2" fillId="0" borderId="0" xfId="9" applyFont="1" applyAlignment="1">
      <alignment vertical="center"/>
    </xf>
    <xf numFmtId="0" fontId="0" fillId="2" borderId="9" xfId="9" applyFont="1" applyFill="1" applyBorder="1" applyAlignment="1">
      <alignment vertical="center"/>
    </xf>
    <xf numFmtId="0" fontId="0" fillId="2" borderId="10" xfId="9" applyFont="1" applyFill="1" applyBorder="1" applyAlignment="1">
      <alignment vertical="center"/>
    </xf>
    <xf numFmtId="0" fontId="0" fillId="2" borderId="1" xfId="9" applyFont="1" applyFill="1" applyBorder="1" applyAlignment="1">
      <alignment vertical="center"/>
    </xf>
    <xf numFmtId="0" fontId="0" fillId="2" borderId="2" xfId="9" applyFont="1" applyFill="1" applyBorder="1" applyAlignment="1">
      <alignment vertical="center"/>
    </xf>
    <xf numFmtId="0" fontId="0" fillId="2" borderId="11" xfId="9" applyFont="1" applyFill="1" applyBorder="1" applyAlignment="1">
      <alignment vertical="center"/>
    </xf>
    <xf numFmtId="0" fontId="0" fillId="2" borderId="12" xfId="9" applyFont="1" applyFill="1" applyBorder="1" applyAlignment="1">
      <alignment vertical="center" wrapText="1"/>
    </xf>
    <xf numFmtId="0" fontId="0" fillId="2" borderId="12" xfId="9" applyFont="1" applyFill="1" applyBorder="1" applyAlignment="1">
      <alignment vertical="center"/>
    </xf>
    <xf numFmtId="0" fontId="0" fillId="2" borderId="13" xfId="9" applyFont="1" applyFill="1" applyBorder="1" applyAlignment="1">
      <alignment vertical="center" wrapText="1"/>
    </xf>
    <xf numFmtId="0" fontId="0" fillId="2" borderId="0" xfId="9" applyFont="1" applyFill="1" applyAlignment="1">
      <alignment vertical="center"/>
    </xf>
    <xf numFmtId="0" fontId="0" fillId="2" borderId="13" xfId="9" applyFont="1" applyFill="1" applyBorder="1" applyAlignment="1">
      <alignment vertical="center"/>
    </xf>
    <xf numFmtId="0" fontId="0" fillId="2" borderId="14" xfId="9" applyFont="1" applyFill="1" applyBorder="1" applyAlignment="1">
      <alignment vertical="center"/>
    </xf>
    <xf numFmtId="0" fontId="0" fillId="2" borderId="8" xfId="9" applyFont="1" applyFill="1" applyBorder="1" applyAlignment="1">
      <alignment vertical="center"/>
    </xf>
    <xf numFmtId="0" fontId="0" fillId="2" borderId="5" xfId="9" applyFont="1" applyFill="1" applyBorder="1" applyAlignment="1">
      <alignment vertical="center"/>
    </xf>
    <xf numFmtId="0" fontId="0" fillId="2" borderId="15" xfId="9" applyFont="1" applyFill="1" applyBorder="1" applyAlignment="1">
      <alignment vertical="center"/>
    </xf>
    <xf numFmtId="0" fontId="0" fillId="2" borderId="9" xfId="9" applyFont="1" applyFill="1" applyBorder="1" applyAlignment="1">
      <alignment vertical="center" shrinkToFit="1"/>
    </xf>
    <xf numFmtId="0" fontId="0" fillId="3" borderId="9" xfId="9" applyNumberFormat="1" applyFont="1" applyFill="1" applyBorder="1" applyAlignment="1">
      <alignment vertical="center" shrinkToFit="1"/>
    </xf>
    <xf numFmtId="176" fontId="0" fillId="3" borderId="9" xfId="9" applyNumberFormat="1" applyFont="1" applyFill="1" applyBorder="1" applyAlignment="1">
      <alignment vertical="center" shrinkToFit="1"/>
    </xf>
    <xf numFmtId="178" fontId="0" fillId="3" borderId="9" xfId="7" applyNumberFormat="1" applyFont="1" applyFill="1" applyBorder="1" applyAlignment="1">
      <alignment vertical="center" shrinkToFit="1"/>
    </xf>
    <xf numFmtId="179" fontId="0" fillId="3" borderId="9" xfId="7" applyNumberFormat="1" applyFont="1" applyFill="1" applyBorder="1" applyAlignment="1">
      <alignment vertical="center" shrinkToFit="1"/>
    </xf>
    <xf numFmtId="49" fontId="0" fillId="0" borderId="0" xfId="9" applyNumberFormat="1" applyFont="1" applyAlignment="1">
      <alignment vertical="center" shrinkToFit="1"/>
    </xf>
    <xf numFmtId="0" fontId="0" fillId="0" borderId="9" xfId="9" applyNumberFormat="1" applyFont="1" applyBorder="1" applyAlignment="1">
      <alignment vertical="center" shrinkToFit="1"/>
    </xf>
    <xf numFmtId="176" fontId="0" fillId="0" borderId="9" xfId="9" applyNumberFormat="1" applyFont="1" applyBorder="1" applyAlignment="1">
      <alignment vertical="center" shrinkToFit="1"/>
    </xf>
    <xf numFmtId="49" fontId="0" fillId="0" borderId="9" xfId="9" applyNumberFormat="1" applyFont="1" applyBorder="1" applyAlignment="1">
      <alignment vertical="center" shrinkToFit="1"/>
    </xf>
    <xf numFmtId="178" fontId="0" fillId="0" borderId="9" xfId="6" applyNumberFormat="1" applyFont="1" applyBorder="1" applyAlignment="1">
      <alignment vertical="center" shrinkToFit="1"/>
    </xf>
    <xf numFmtId="179" fontId="0" fillId="0" borderId="9" xfId="6" applyNumberFormat="1" applyFont="1" applyBorder="1" applyAlignment="1">
      <alignment vertical="center" shrinkToFit="1"/>
    </xf>
    <xf numFmtId="0" fontId="0" fillId="0" borderId="0" xfId="9" applyFont="1" applyFill="1" applyAlignment="1">
      <alignment vertical="center"/>
    </xf>
    <xf numFmtId="181" fontId="0" fillId="0" borderId="0" xfId="9" applyNumberFormat="1" applyFont="1" applyFill="1" applyAlignment="1">
      <alignment vertical="center"/>
    </xf>
    <xf numFmtId="182" fontId="0" fillId="0" borderId="0" xfId="6" applyNumberFormat="1" applyFont="1" applyFill="1" applyBorder="1" applyAlignment="1">
      <alignment vertical="center" shrinkToFit="1"/>
    </xf>
    <xf numFmtId="181" fontId="0" fillId="0" borderId="0" xfId="9" applyNumberFormat="1" applyFont="1" applyFill="1" applyBorder="1" applyAlignment="1">
      <alignment vertical="center"/>
    </xf>
    <xf numFmtId="0" fontId="0" fillId="4" borderId="9" xfId="9" applyFont="1" applyFill="1" applyBorder="1" applyAlignment="1">
      <alignment vertical="center"/>
    </xf>
    <xf numFmtId="177" fontId="0" fillId="0" borderId="9" xfId="9" applyNumberFormat="1" applyFont="1" applyBorder="1" applyAlignment="1">
      <alignment vertical="center"/>
    </xf>
    <xf numFmtId="0" fontId="11" fillId="0" borderId="1" xfId="9" applyFont="1" applyBorder="1" applyAlignment="1">
      <alignment horizontal="left" vertical="center" shrinkToFit="1"/>
    </xf>
    <xf numFmtId="0" fontId="11" fillId="0" borderId="2" xfId="9" applyFont="1" applyBorder="1" applyAlignment="1">
      <alignment horizontal="left" vertical="center" shrinkToFit="1"/>
    </xf>
    <xf numFmtId="0" fontId="11" fillId="0" borderId="3" xfId="9" applyFont="1" applyBorder="1" applyAlignment="1">
      <alignment horizontal="left" vertical="center" shrinkToFit="1"/>
    </xf>
    <xf numFmtId="0" fontId="11" fillId="0" borderId="7" xfId="9" applyFont="1" applyBorder="1" applyAlignment="1">
      <alignment horizontal="left" vertical="center" shrinkToFit="1"/>
    </xf>
    <xf numFmtId="0" fontId="11" fillId="0" borderId="0" xfId="9" applyFont="1" applyBorder="1" applyAlignment="1">
      <alignment horizontal="left" vertical="center" shrinkToFit="1"/>
    </xf>
    <xf numFmtId="0" fontId="11" fillId="0" borderId="4" xfId="9" applyFont="1" applyBorder="1" applyAlignment="1">
      <alignment horizontal="left" vertical="center" shrinkToFit="1"/>
    </xf>
    <xf numFmtId="0" fontId="10" fillId="0" borderId="19" xfId="9" applyFont="1" applyBorder="1" applyAlignment="1">
      <alignment horizontal="center" vertical="center" shrinkToFit="1"/>
    </xf>
    <xf numFmtId="178" fontId="10" fillId="0" borderId="16" xfId="9" applyNumberFormat="1" applyFont="1" applyBorder="1" applyAlignment="1">
      <alignment horizontal="center" vertical="center" shrinkToFit="1"/>
    </xf>
    <xf numFmtId="178" fontId="10" fillId="0" borderId="17" xfId="9" applyNumberFormat="1" applyFont="1" applyBorder="1" applyAlignment="1">
      <alignment horizontal="center" vertical="center" shrinkToFit="1"/>
    </xf>
    <xf numFmtId="178" fontId="10" fillId="0" borderId="18" xfId="9" applyNumberFormat="1" applyFont="1" applyBorder="1" applyAlignment="1">
      <alignment horizontal="center" vertical="center" shrinkToFit="1"/>
    </xf>
    <xf numFmtId="179" fontId="10" fillId="0" borderId="16" xfId="9" applyNumberFormat="1" applyFont="1" applyBorder="1" applyAlignment="1">
      <alignment horizontal="center" vertical="center" shrinkToFit="1"/>
    </xf>
    <xf numFmtId="179" fontId="10" fillId="0" borderId="17" xfId="9" applyNumberFormat="1" applyFont="1" applyBorder="1" applyAlignment="1">
      <alignment horizontal="center" vertical="center" shrinkToFit="1"/>
    </xf>
    <xf numFmtId="179" fontId="10" fillId="0" borderId="18" xfId="9" applyNumberFormat="1" applyFont="1" applyBorder="1" applyAlignment="1">
      <alignment horizontal="center" vertical="center" shrinkToFit="1"/>
    </xf>
    <xf numFmtId="0" fontId="7" fillId="0" borderId="2" xfId="9" applyFont="1" applyBorder="1" applyAlignment="1">
      <alignment horizontal="center" vertical="center"/>
    </xf>
    <xf numFmtId="0" fontId="7" fillId="0" borderId="0" xfId="9" applyFont="1" applyBorder="1" applyAlignment="1">
      <alignment horizontal="center" vertical="center"/>
    </xf>
    <xf numFmtId="177" fontId="10" fillId="0" borderId="16" xfId="9" applyNumberFormat="1" applyFont="1" applyBorder="1" applyAlignment="1">
      <alignment horizontal="center" vertical="center" shrinkToFit="1"/>
    </xf>
    <xf numFmtId="177" fontId="10" fillId="0" borderId="17" xfId="9" applyNumberFormat="1" applyFont="1" applyBorder="1" applyAlignment="1">
      <alignment horizontal="center" vertical="center" shrinkToFit="1"/>
    </xf>
    <xf numFmtId="177" fontId="10" fillId="0" borderId="18" xfId="9" applyNumberFormat="1" applyFont="1" applyBorder="1" applyAlignment="1">
      <alignment horizontal="center" vertical="center" shrinkToFit="1"/>
    </xf>
    <xf numFmtId="0" fontId="7" fillId="0" borderId="0" xfId="9" applyFont="1" applyBorder="1" applyAlignment="1">
      <alignment horizontal="left" shrinkToFit="1"/>
    </xf>
    <xf numFmtId="0" fontId="7" fillId="0" borderId="5" xfId="9" applyFont="1" applyBorder="1" applyAlignment="1">
      <alignment horizontal="left" shrinkToFit="1"/>
    </xf>
    <xf numFmtId="0" fontId="18" fillId="0" borderId="7" xfId="8" applyFont="1" applyBorder="1" applyAlignment="1" applyProtection="1">
      <alignment horizontal="left" vertical="top" wrapText="1"/>
      <protection locked="0"/>
    </xf>
    <xf numFmtId="0" fontId="18" fillId="0" borderId="0" xfId="8" applyFont="1" applyBorder="1" applyAlignment="1" applyProtection="1">
      <alignment horizontal="left" vertical="top" wrapText="1"/>
      <protection locked="0"/>
    </xf>
    <xf numFmtId="0" fontId="18" fillId="0" borderId="4" xfId="8" applyFont="1" applyBorder="1" applyAlignment="1" applyProtection="1">
      <alignment horizontal="left" vertical="top" wrapText="1"/>
      <protection locked="0"/>
    </xf>
    <xf numFmtId="0" fontId="18" fillId="0" borderId="8" xfId="8" applyFont="1" applyBorder="1" applyAlignment="1" applyProtection="1">
      <alignment horizontal="left" vertical="top" wrapText="1"/>
      <protection locked="0"/>
    </xf>
    <xf numFmtId="0" fontId="18" fillId="0" borderId="5" xfId="8" applyFont="1" applyBorder="1" applyAlignment="1" applyProtection="1">
      <alignment horizontal="left" vertical="top" wrapText="1"/>
      <protection locked="0"/>
    </xf>
    <xf numFmtId="0" fontId="18" fillId="0" borderId="6" xfId="8" applyFont="1" applyBorder="1" applyAlignment="1" applyProtection="1">
      <alignment horizontal="left" vertical="top" wrapText="1"/>
      <protection locked="0"/>
    </xf>
    <xf numFmtId="176" fontId="5" fillId="0" borderId="11" xfId="9" applyNumberFormat="1" applyFont="1" applyBorder="1" applyAlignment="1" applyProtection="1">
      <alignment horizontal="center" vertical="center" shrinkToFit="1"/>
      <protection hidden="1"/>
    </xf>
    <xf numFmtId="176" fontId="5" fillId="0" borderId="12" xfId="9" applyNumberFormat="1" applyFont="1" applyBorder="1" applyAlignment="1" applyProtection="1">
      <alignment horizontal="center" vertical="center" shrinkToFit="1"/>
      <protection hidden="1"/>
    </xf>
    <xf numFmtId="176" fontId="5" fillId="0" borderId="13" xfId="9" applyNumberFormat="1" applyFont="1" applyBorder="1" applyAlignment="1" applyProtection="1">
      <alignment horizontal="center" vertical="center" shrinkToFit="1"/>
      <protection hidden="1"/>
    </xf>
    <xf numFmtId="0" fontId="5" fillId="0" borderId="0" xfId="9" applyFont="1" applyBorder="1" applyAlignment="1">
      <alignment vertical="center" shrinkToFit="1"/>
    </xf>
    <xf numFmtId="0" fontId="5" fillId="0" borderId="1" xfId="8" applyFont="1" applyBorder="1" applyAlignment="1" applyProtection="1">
      <alignment horizontal="left" vertical="top" wrapText="1"/>
      <protection locked="0"/>
    </xf>
    <xf numFmtId="0" fontId="5" fillId="0" borderId="2" xfId="8" applyFont="1" applyBorder="1" applyAlignment="1" applyProtection="1">
      <alignment horizontal="left" vertical="top" wrapText="1"/>
      <protection locked="0"/>
    </xf>
    <xf numFmtId="0" fontId="5" fillId="0" borderId="3" xfId="8" applyFont="1" applyBorder="1" applyAlignment="1" applyProtection="1">
      <alignment horizontal="left" vertical="top" wrapText="1"/>
      <protection locked="0"/>
    </xf>
    <xf numFmtId="0" fontId="5" fillId="0" borderId="11" xfId="9" applyNumberFormat="1" applyFont="1" applyBorder="1" applyAlignment="1" applyProtection="1">
      <alignment horizontal="center" vertical="center" shrinkToFit="1"/>
      <protection hidden="1"/>
    </xf>
    <xf numFmtId="0" fontId="5" fillId="0" borderId="12" xfId="9" applyNumberFormat="1" applyFont="1" applyBorder="1" applyAlignment="1" applyProtection="1">
      <alignment horizontal="center" vertical="center" shrinkToFit="1"/>
      <protection hidden="1"/>
    </xf>
    <xf numFmtId="0" fontId="5" fillId="0" borderId="13" xfId="9" applyNumberFormat="1" applyFont="1" applyBorder="1" applyAlignment="1" applyProtection="1">
      <alignment horizontal="center" vertical="center" shrinkToFit="1"/>
      <protection hidden="1"/>
    </xf>
    <xf numFmtId="0" fontId="3" fillId="0" borderId="8" xfId="9" applyFont="1" applyBorder="1" applyAlignment="1">
      <alignment horizontal="center" vertical="center"/>
    </xf>
    <xf numFmtId="0" fontId="3" fillId="0" borderId="5" xfId="9" applyFont="1" applyBorder="1" applyAlignment="1">
      <alignment horizontal="center" vertical="center"/>
    </xf>
    <xf numFmtId="0" fontId="3" fillId="5" borderId="11" xfId="9" applyFont="1" applyFill="1" applyBorder="1" applyAlignment="1">
      <alignment horizontal="center" vertical="center" shrinkToFit="1"/>
    </xf>
    <xf numFmtId="0" fontId="3" fillId="5" borderId="12" xfId="9" applyFont="1" applyFill="1" applyBorder="1" applyAlignment="1">
      <alignment horizontal="center" vertical="center" shrinkToFit="1"/>
    </xf>
    <xf numFmtId="0" fontId="3" fillId="5" borderId="13" xfId="9" applyFont="1" applyFill="1" applyBorder="1" applyAlignment="1">
      <alignment horizontal="center" vertical="center" shrinkToFit="1"/>
    </xf>
    <xf numFmtId="0" fontId="9" fillId="0" borderId="7" xfId="9" applyFont="1" applyBorder="1" applyAlignment="1">
      <alignment horizontal="center" vertical="center"/>
    </xf>
    <xf numFmtId="0" fontId="9" fillId="0" borderId="0" xfId="9" applyFont="1" applyBorder="1" applyAlignment="1">
      <alignment horizontal="center" vertical="center"/>
    </xf>
    <xf numFmtId="0" fontId="8" fillId="0" borderId="7" xfId="9" applyFont="1" applyBorder="1" applyAlignment="1">
      <alignment horizontal="center" vertical="center"/>
    </xf>
    <xf numFmtId="0" fontId="8" fillId="0" borderId="0" xfId="9" applyFont="1" applyBorder="1" applyAlignment="1">
      <alignment horizontal="center" vertical="center"/>
    </xf>
    <xf numFmtId="0" fontId="6" fillId="0" borderId="0" xfId="9" applyFont="1" applyAlignment="1">
      <alignment horizontal="center" vertical="center"/>
    </xf>
    <xf numFmtId="0" fontId="3" fillId="0" borderId="5" xfId="9" applyNumberFormat="1" applyFont="1" applyBorder="1" applyAlignment="1" applyProtection="1">
      <alignment horizontal="left" vertical="center"/>
      <protection hidden="1"/>
    </xf>
    <xf numFmtId="0" fontId="0" fillId="2" borderId="9" xfId="9" applyFont="1" applyFill="1" applyBorder="1" applyAlignment="1">
      <alignment horizontal="center" vertical="center"/>
    </xf>
    <xf numFmtId="0" fontId="0" fillId="2" borderId="11" xfId="9" applyFont="1" applyFill="1" applyBorder="1" applyAlignment="1">
      <alignment horizontal="center" vertical="center"/>
    </xf>
    <xf numFmtId="0" fontId="0" fillId="2" borderId="12" xfId="9" applyFont="1" applyFill="1" applyBorder="1" applyAlignment="1">
      <alignment horizontal="center" vertical="center"/>
    </xf>
    <xf numFmtId="0" fontId="0" fillId="2" borderId="13" xfId="9" applyFont="1" applyFill="1" applyBorder="1" applyAlignment="1">
      <alignment horizontal="center" vertical="center"/>
    </xf>
    <xf numFmtId="0" fontId="0" fillId="2" borderId="9" xfId="9" applyFont="1" applyFill="1" applyBorder="1" applyAlignment="1">
      <alignment horizontal="center" vertical="center" wrapText="1"/>
    </xf>
    <xf numFmtId="0" fontId="0" fillId="3" borderId="11" xfId="9" applyNumberFormat="1" applyFont="1" applyFill="1" applyBorder="1" applyAlignment="1">
      <alignment horizontal="left" vertical="center" shrinkToFit="1"/>
    </xf>
    <xf numFmtId="0" fontId="0" fillId="3" borderId="12" xfId="9" applyNumberFormat="1" applyFont="1" applyFill="1" applyBorder="1" applyAlignment="1">
      <alignment horizontal="left" vertical="center" shrinkToFit="1"/>
    </xf>
    <xf numFmtId="0" fontId="0" fillId="3" borderId="13" xfId="9" applyNumberFormat="1" applyFont="1" applyFill="1" applyBorder="1" applyAlignment="1">
      <alignment horizontal="left" vertical="center" shrinkToFit="1"/>
    </xf>
  </cellXfs>
  <cellStyles count="10">
    <cellStyle name="Comma" xfId="4"/>
    <cellStyle name="Comma [0]" xfId="5"/>
    <cellStyle name="Currency" xfId="2"/>
    <cellStyle name="Currency [0]" xfId="3"/>
    <cellStyle name="Normal" xfId="9"/>
    <cellStyle name="Percent" xfId="1"/>
    <cellStyle name="桁区切り" xfId="6"/>
    <cellStyle name="桁区切り 2" xfId="7"/>
    <cellStyle name="標準" xfId="0" builtinId="0"/>
    <cellStyle name="標準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④病床利用率(％)</a:t>
            </a:r>
          </a:p>
        </c:rich>
      </c:tx>
      <c:layout>
        <c:manualLayout>
          <c:xMode val="edge"/>
          <c:yMode val="edge"/>
          <c:x val="0.34350000000000003"/>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73.900000000000006</c:v>
                </c:pt>
                <c:pt idx="1">
                  <c:v>66.3</c:v>
                </c:pt>
                <c:pt idx="2">
                  <c:v>71.2</c:v>
                </c:pt>
                <c:pt idx="3">
                  <c:v>70.599999999999994</c:v>
                </c:pt>
                <c:pt idx="4">
                  <c:v>73.599999999999994</c:v>
                </c:pt>
              </c:numCache>
            </c:numRef>
          </c:val>
          <c:extLst>
            <c:ext xmlns:c16="http://schemas.microsoft.com/office/drawing/2014/chart" uri="{C3380CC4-5D6E-409C-BE32-E72D297353CC}">
              <c16:uniqueId val="{00000000-3D9D-4F6D-8717-42A73E6BFE69}"/>
            </c:ext>
          </c:extLst>
        </c:ser>
        <c:dLbls>
          <c:showLegendKey val="0"/>
          <c:showVal val="0"/>
          <c:showCatName val="0"/>
          <c:showSerName val="0"/>
          <c:showPercent val="0"/>
          <c:showBubbleSize val="0"/>
        </c:dLbls>
        <c:gapWidth val="150"/>
        <c:axId val="228964144"/>
        <c:axId val="2289637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3D9D-4F6D-8717-42A73E6BFE69}"/>
            </c:ext>
          </c:extLst>
        </c:ser>
        <c:dLbls>
          <c:showLegendKey val="0"/>
          <c:showVal val="0"/>
          <c:showCatName val="0"/>
          <c:showSerName val="0"/>
          <c:showPercent val="0"/>
          <c:showBubbleSize val="0"/>
        </c:dLbls>
        <c:marker val="1"/>
        <c:smooth val="0"/>
        <c:axId val="228964144"/>
        <c:axId val="228963752"/>
      </c:lineChart>
      <c:dateAx>
        <c:axId val="22896414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963752"/>
        <c:crosses val="autoZero"/>
        <c:auto val="1"/>
        <c:lblOffset val="100"/>
        <c:baseTimeUnit val="years"/>
      </c:dateAx>
      <c:valAx>
        <c:axId val="228963752"/>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896414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⑥外来患者１人１日当たり収益(円)</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24934</c:v>
                </c:pt>
                <c:pt idx="1">
                  <c:v>27503</c:v>
                </c:pt>
                <c:pt idx="2">
                  <c:v>30619</c:v>
                </c:pt>
                <c:pt idx="3">
                  <c:v>35572</c:v>
                </c:pt>
                <c:pt idx="4">
                  <c:v>35983</c:v>
                </c:pt>
              </c:numCache>
            </c:numRef>
          </c:val>
          <c:extLst>
            <c:ext xmlns:c16="http://schemas.microsoft.com/office/drawing/2014/chart" uri="{C3380CC4-5D6E-409C-BE32-E72D297353CC}">
              <c16:uniqueId val="{00000000-7754-409C-8F0D-1B2F2FD497FA}"/>
            </c:ext>
          </c:extLst>
        </c:ser>
        <c:dLbls>
          <c:showLegendKey val="0"/>
          <c:showVal val="0"/>
          <c:showCatName val="0"/>
          <c:showSerName val="0"/>
          <c:showPercent val="0"/>
          <c:showBubbleSize val="0"/>
        </c:dLbls>
        <c:gapWidth val="150"/>
        <c:axId val="231470032"/>
        <c:axId val="38820452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7754-409C-8F0D-1B2F2FD497FA}"/>
            </c:ext>
          </c:extLst>
        </c:ser>
        <c:dLbls>
          <c:showLegendKey val="0"/>
          <c:showVal val="0"/>
          <c:showCatName val="0"/>
          <c:showSerName val="0"/>
          <c:showPercent val="0"/>
          <c:showBubbleSize val="0"/>
        </c:dLbls>
        <c:marker val="1"/>
        <c:smooth val="0"/>
        <c:axId val="231470032"/>
        <c:axId val="388204520"/>
      </c:lineChart>
      <c:dateAx>
        <c:axId val="231470032"/>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8204520"/>
        <c:crosses val="autoZero"/>
        <c:auto val="1"/>
        <c:lblOffset val="100"/>
        <c:baseTimeUnit val="years"/>
      </c:dateAx>
      <c:valAx>
        <c:axId val="388204520"/>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23147003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⑤入院患者１人１日当たり収益(円)</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57300</c:v>
                </c:pt>
                <c:pt idx="1">
                  <c:v>61278</c:v>
                </c:pt>
                <c:pt idx="2">
                  <c:v>63519</c:v>
                </c:pt>
                <c:pt idx="3">
                  <c:v>63392</c:v>
                </c:pt>
                <c:pt idx="4">
                  <c:v>63920</c:v>
                </c:pt>
              </c:numCache>
            </c:numRef>
          </c:val>
          <c:extLst>
            <c:ext xmlns:c16="http://schemas.microsoft.com/office/drawing/2014/chart" uri="{C3380CC4-5D6E-409C-BE32-E72D297353CC}">
              <c16:uniqueId val="{00000000-38A0-4437-A887-9C52709ECF8F}"/>
            </c:ext>
          </c:extLst>
        </c:ser>
        <c:dLbls>
          <c:showLegendKey val="0"/>
          <c:showVal val="0"/>
          <c:showCatName val="0"/>
          <c:showSerName val="0"/>
          <c:showPercent val="0"/>
          <c:showBubbleSize val="0"/>
        </c:dLbls>
        <c:gapWidth val="150"/>
        <c:axId val="231469640"/>
        <c:axId val="38820530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38A0-4437-A887-9C52709ECF8F}"/>
            </c:ext>
          </c:extLst>
        </c:ser>
        <c:dLbls>
          <c:showLegendKey val="0"/>
          <c:showVal val="0"/>
          <c:showCatName val="0"/>
          <c:showSerName val="0"/>
          <c:showPercent val="0"/>
          <c:showBubbleSize val="0"/>
        </c:dLbls>
        <c:marker val="1"/>
        <c:smooth val="0"/>
        <c:axId val="231469640"/>
        <c:axId val="388205304"/>
      </c:lineChart>
      <c:dateAx>
        <c:axId val="231469640"/>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8205304"/>
        <c:crosses val="autoZero"/>
        <c:auto val="1"/>
        <c:lblOffset val="100"/>
        <c:baseTimeUnit val="years"/>
      </c:dateAx>
      <c:valAx>
        <c:axId val="388205304"/>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23146964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③累積欠損金比率(％)</a:t>
            </a:r>
          </a:p>
        </c:rich>
      </c:tx>
      <c:layout>
        <c:manualLayout>
          <c:xMode val="edge"/>
          <c:yMode val="edge"/>
          <c:x val="0.29499999999999998"/>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4.2</c:v>
                </c:pt>
                <c:pt idx="1">
                  <c:v>12.6</c:v>
                </c:pt>
                <c:pt idx="2">
                  <c:v>29.2</c:v>
                </c:pt>
                <c:pt idx="3">
                  <c:v>34.700000000000003</c:v>
                </c:pt>
                <c:pt idx="4">
                  <c:v>39.4</c:v>
                </c:pt>
              </c:numCache>
            </c:numRef>
          </c:val>
          <c:extLst>
            <c:ext xmlns:c16="http://schemas.microsoft.com/office/drawing/2014/chart" uri="{C3380CC4-5D6E-409C-BE32-E72D297353CC}">
              <c16:uniqueId val="{00000000-FE40-45E6-A1E7-1979561D587E}"/>
            </c:ext>
          </c:extLst>
        </c:ser>
        <c:dLbls>
          <c:showLegendKey val="0"/>
          <c:showVal val="0"/>
          <c:showCatName val="0"/>
          <c:showSerName val="0"/>
          <c:showPercent val="0"/>
          <c:showBubbleSize val="0"/>
        </c:dLbls>
        <c:gapWidth val="150"/>
        <c:axId val="228964928"/>
        <c:axId val="22896532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FE40-45E6-A1E7-1979561D587E}"/>
            </c:ext>
          </c:extLst>
        </c:ser>
        <c:dLbls>
          <c:showLegendKey val="0"/>
          <c:showVal val="0"/>
          <c:showCatName val="0"/>
          <c:showSerName val="0"/>
          <c:showPercent val="0"/>
          <c:showBubbleSize val="0"/>
        </c:dLbls>
        <c:marker val="1"/>
        <c:smooth val="0"/>
        <c:axId val="228964928"/>
        <c:axId val="228965320"/>
      </c:lineChart>
      <c:dateAx>
        <c:axId val="228964928"/>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965320"/>
        <c:crosses val="autoZero"/>
        <c:auto val="1"/>
        <c:lblOffset val="100"/>
        <c:baseTimeUnit val="years"/>
      </c:dateAx>
      <c:valAx>
        <c:axId val="228965320"/>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896492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②医業収支比率(％)</a:t>
            </a:r>
          </a:p>
        </c:rich>
      </c:tx>
      <c:layout>
        <c:manualLayout>
          <c:xMode val="edge"/>
          <c:yMode val="edge"/>
          <c:x val="0.33374999999999999"/>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75.3</c:v>
                </c:pt>
                <c:pt idx="1">
                  <c:v>76.2</c:v>
                </c:pt>
                <c:pt idx="2">
                  <c:v>80.599999999999994</c:v>
                </c:pt>
                <c:pt idx="3">
                  <c:v>80.400000000000006</c:v>
                </c:pt>
                <c:pt idx="4">
                  <c:v>83.1</c:v>
                </c:pt>
              </c:numCache>
            </c:numRef>
          </c:val>
          <c:extLst>
            <c:ext xmlns:c16="http://schemas.microsoft.com/office/drawing/2014/chart" uri="{C3380CC4-5D6E-409C-BE32-E72D297353CC}">
              <c16:uniqueId val="{00000000-DF03-4E49-9E8D-D1E7D6F098DA}"/>
            </c:ext>
          </c:extLst>
        </c:ser>
        <c:dLbls>
          <c:showLegendKey val="0"/>
          <c:showVal val="0"/>
          <c:showCatName val="0"/>
          <c:showSerName val="0"/>
          <c:showPercent val="0"/>
          <c:showBubbleSize val="0"/>
        </c:dLbls>
        <c:gapWidth val="150"/>
        <c:axId val="231368928"/>
        <c:axId val="23136932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DF03-4E49-9E8D-D1E7D6F098DA}"/>
            </c:ext>
          </c:extLst>
        </c:ser>
        <c:dLbls>
          <c:showLegendKey val="0"/>
          <c:showVal val="0"/>
          <c:showCatName val="0"/>
          <c:showSerName val="0"/>
          <c:showPercent val="0"/>
          <c:showBubbleSize val="0"/>
        </c:dLbls>
        <c:marker val="1"/>
        <c:smooth val="0"/>
        <c:axId val="231368928"/>
        <c:axId val="231369320"/>
      </c:lineChart>
      <c:dateAx>
        <c:axId val="231368928"/>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31369320"/>
        <c:crosses val="autoZero"/>
        <c:auto val="1"/>
        <c:lblOffset val="100"/>
        <c:baseTimeUnit val="years"/>
      </c:dateAx>
      <c:valAx>
        <c:axId val="231369320"/>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3136892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①経常収支比率(％)</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88.3</c:v>
                </c:pt>
                <c:pt idx="1">
                  <c:v>90.8</c:v>
                </c:pt>
                <c:pt idx="2">
                  <c:v>93.3</c:v>
                </c:pt>
                <c:pt idx="3">
                  <c:v>92</c:v>
                </c:pt>
                <c:pt idx="4">
                  <c:v>95.1</c:v>
                </c:pt>
              </c:numCache>
            </c:numRef>
          </c:val>
          <c:extLst>
            <c:ext xmlns:c16="http://schemas.microsoft.com/office/drawing/2014/chart" uri="{C3380CC4-5D6E-409C-BE32-E72D297353CC}">
              <c16:uniqueId val="{00000000-BCDA-4515-A171-D46826F805D7}"/>
            </c:ext>
          </c:extLst>
        </c:ser>
        <c:dLbls>
          <c:showLegendKey val="0"/>
          <c:showVal val="0"/>
          <c:showCatName val="0"/>
          <c:showSerName val="0"/>
          <c:showPercent val="0"/>
          <c:showBubbleSize val="0"/>
        </c:dLbls>
        <c:gapWidth val="150"/>
        <c:axId val="231370104"/>
        <c:axId val="23137049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BCDA-4515-A171-D46826F805D7}"/>
            </c:ext>
          </c:extLst>
        </c:ser>
        <c:dLbls>
          <c:showLegendKey val="0"/>
          <c:showVal val="0"/>
          <c:showCatName val="0"/>
          <c:showSerName val="0"/>
          <c:showPercent val="0"/>
          <c:showBubbleSize val="0"/>
        </c:dLbls>
        <c:marker val="1"/>
        <c:smooth val="0"/>
        <c:axId val="231370104"/>
        <c:axId val="231370496"/>
      </c:lineChart>
      <c:dateAx>
        <c:axId val="23137010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31370496"/>
        <c:crosses val="autoZero"/>
        <c:auto val="1"/>
        <c:lblOffset val="100"/>
        <c:baseTimeUnit val="years"/>
      </c:dateAx>
      <c:valAx>
        <c:axId val="231370496"/>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23137010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①有形固定資産減価償却率(％)</a:t>
            </a:r>
          </a:p>
        </c:rich>
      </c:tx>
      <c:layout>
        <c:manualLayout>
          <c:xMode val="edge"/>
          <c:yMode val="edge"/>
          <c:x val="0.30199999999999999"/>
          <c:y val="0"/>
        </c:manualLayout>
      </c:layout>
      <c:overlay val="1"/>
      <c:spPr>
        <a:noFill/>
      </c:spPr>
    </c:title>
    <c:autoTitleDeleted val="0"/>
    <c:plotArea>
      <c:layout>
        <c:manualLayout>
          <c:layoutTarget val="inner"/>
          <c:xMode val="edge"/>
          <c:yMode val="edge"/>
          <c:x val="0.13575000000000001"/>
          <c:y val="0.158"/>
          <c:w val="0.8342500000000000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31.7</c:v>
                </c:pt>
                <c:pt idx="1">
                  <c:v>32.299999999999997</c:v>
                </c:pt>
                <c:pt idx="2">
                  <c:v>24</c:v>
                </c:pt>
                <c:pt idx="3">
                  <c:v>29.8</c:v>
                </c:pt>
                <c:pt idx="4">
                  <c:v>35.6</c:v>
                </c:pt>
              </c:numCache>
            </c:numRef>
          </c:val>
          <c:extLst>
            <c:ext xmlns:c16="http://schemas.microsoft.com/office/drawing/2014/chart" uri="{C3380CC4-5D6E-409C-BE32-E72D297353CC}">
              <c16:uniqueId val="{00000000-4A72-4243-B9C4-6EF5D8A412C3}"/>
            </c:ext>
          </c:extLst>
        </c:ser>
        <c:dLbls>
          <c:showLegendKey val="0"/>
          <c:showVal val="0"/>
          <c:showCatName val="0"/>
          <c:showSerName val="0"/>
          <c:showPercent val="0"/>
          <c:showBubbleSize val="0"/>
        </c:dLbls>
        <c:gapWidth val="150"/>
        <c:axId val="231470424"/>
        <c:axId val="23147081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4A72-4243-B9C4-6EF5D8A412C3}"/>
            </c:ext>
          </c:extLst>
        </c:ser>
        <c:dLbls>
          <c:showLegendKey val="0"/>
          <c:showVal val="0"/>
          <c:showCatName val="0"/>
          <c:showSerName val="0"/>
          <c:showPercent val="0"/>
          <c:showBubbleSize val="0"/>
        </c:dLbls>
        <c:marker val="1"/>
        <c:smooth val="0"/>
        <c:axId val="231470424"/>
        <c:axId val="231470816"/>
      </c:lineChart>
      <c:dateAx>
        <c:axId val="23147042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31470816"/>
        <c:crosses val="autoZero"/>
        <c:auto val="1"/>
        <c:lblOffset val="100"/>
        <c:baseTimeUnit val="years"/>
      </c:dateAx>
      <c:valAx>
        <c:axId val="231470816"/>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3147042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②器械備品減価償却率(％)</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4999999999999"/>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30.1</c:v>
                </c:pt>
                <c:pt idx="1">
                  <c:v>40.4</c:v>
                </c:pt>
                <c:pt idx="2">
                  <c:v>49.7</c:v>
                </c:pt>
                <c:pt idx="3">
                  <c:v>60.6</c:v>
                </c:pt>
                <c:pt idx="4">
                  <c:v>71.400000000000006</c:v>
                </c:pt>
              </c:numCache>
            </c:numRef>
          </c:val>
          <c:extLst>
            <c:ext xmlns:c16="http://schemas.microsoft.com/office/drawing/2014/chart" uri="{C3380CC4-5D6E-409C-BE32-E72D297353CC}">
              <c16:uniqueId val="{00000000-66CA-4D66-B7C1-B3C602BB6727}"/>
            </c:ext>
          </c:extLst>
        </c:ser>
        <c:dLbls>
          <c:showLegendKey val="0"/>
          <c:showVal val="0"/>
          <c:showCatName val="0"/>
          <c:showSerName val="0"/>
          <c:showPercent val="0"/>
          <c:showBubbleSize val="0"/>
        </c:dLbls>
        <c:gapWidth val="150"/>
        <c:axId val="231471600"/>
        <c:axId val="23147199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66CA-4D66-B7C1-B3C602BB6727}"/>
            </c:ext>
          </c:extLst>
        </c:ser>
        <c:dLbls>
          <c:showLegendKey val="0"/>
          <c:showVal val="0"/>
          <c:showCatName val="0"/>
          <c:showSerName val="0"/>
          <c:showPercent val="0"/>
          <c:showBubbleSize val="0"/>
        </c:dLbls>
        <c:marker val="1"/>
        <c:smooth val="0"/>
        <c:axId val="231471600"/>
        <c:axId val="231471992"/>
      </c:lineChart>
      <c:dateAx>
        <c:axId val="231471600"/>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31471992"/>
        <c:crosses val="autoZero"/>
        <c:auto val="1"/>
        <c:lblOffset val="100"/>
        <c:baseTimeUnit val="years"/>
      </c:dateAx>
      <c:valAx>
        <c:axId val="231471992"/>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3147160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③１床当たり有形固定資産(円)</a:t>
            </a:r>
          </a:p>
        </c:rich>
      </c:tx>
      <c:layout>
        <c:manualLayout>
          <c:xMode val="edge"/>
          <c:yMode val="edge"/>
          <c:x val="0.32300000000000001"/>
          <c:y val="0"/>
        </c:manualLayout>
      </c:layout>
      <c:overlay val="1"/>
      <c:spPr>
        <a:noFill/>
      </c:spPr>
    </c:title>
    <c:autoTitleDeleted val="0"/>
    <c:plotArea>
      <c:layout>
        <c:manualLayout>
          <c:layoutTarget val="inner"/>
          <c:xMode val="edge"/>
          <c:yMode val="edge"/>
          <c:x val="0.13125000000000001"/>
          <c:y val="0.158"/>
          <c:w val="0.83450000000000002"/>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95528859</c:v>
                </c:pt>
                <c:pt idx="1">
                  <c:v>90818074</c:v>
                </c:pt>
                <c:pt idx="2">
                  <c:v>70962038</c:v>
                </c:pt>
                <c:pt idx="3">
                  <c:v>71253280</c:v>
                </c:pt>
                <c:pt idx="4">
                  <c:v>71363394</c:v>
                </c:pt>
              </c:numCache>
            </c:numRef>
          </c:val>
          <c:extLst>
            <c:ext xmlns:c16="http://schemas.microsoft.com/office/drawing/2014/chart" uri="{C3380CC4-5D6E-409C-BE32-E72D297353CC}">
              <c16:uniqueId val="{00000000-FBEA-43A1-8CD7-8BF6A8CB9BDE}"/>
            </c:ext>
          </c:extLst>
        </c:ser>
        <c:dLbls>
          <c:showLegendKey val="0"/>
          <c:showVal val="0"/>
          <c:showCatName val="0"/>
          <c:showSerName val="0"/>
          <c:showPercent val="0"/>
          <c:showBubbleSize val="0"/>
        </c:dLbls>
        <c:gapWidth val="150"/>
        <c:axId val="231472776"/>
        <c:axId val="23147316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FBEA-43A1-8CD7-8BF6A8CB9BDE}"/>
            </c:ext>
          </c:extLst>
        </c:ser>
        <c:dLbls>
          <c:showLegendKey val="0"/>
          <c:showVal val="0"/>
          <c:showCatName val="0"/>
          <c:showSerName val="0"/>
          <c:showPercent val="0"/>
          <c:showBubbleSize val="0"/>
        </c:dLbls>
        <c:marker val="1"/>
        <c:smooth val="0"/>
        <c:axId val="231472776"/>
        <c:axId val="231473168"/>
      </c:lineChart>
      <c:dateAx>
        <c:axId val="231472776"/>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31473168"/>
        <c:crosses val="autoZero"/>
        <c:auto val="1"/>
        <c:lblOffset val="100"/>
        <c:baseTimeUnit val="years"/>
      </c:dateAx>
      <c:valAx>
        <c:axId val="231473168"/>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23147277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⑧材料費対医業収益比率(％)</a:t>
            </a:r>
          </a:p>
        </c:rich>
      </c:tx>
      <c:layout>
        <c:manualLayout>
          <c:xMode val="edge"/>
          <c:yMode val="edge"/>
          <c:x val="0.27250000000000002"/>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36.700000000000003</c:v>
                </c:pt>
                <c:pt idx="1">
                  <c:v>35.4</c:v>
                </c:pt>
                <c:pt idx="2">
                  <c:v>36.6</c:v>
                </c:pt>
                <c:pt idx="3">
                  <c:v>39</c:v>
                </c:pt>
                <c:pt idx="4">
                  <c:v>38.5</c:v>
                </c:pt>
              </c:numCache>
            </c:numRef>
          </c:val>
          <c:extLst>
            <c:ext xmlns:c16="http://schemas.microsoft.com/office/drawing/2014/chart" uri="{C3380CC4-5D6E-409C-BE32-E72D297353CC}">
              <c16:uniqueId val="{00000000-529E-4B14-9B5F-3A845F315666}"/>
            </c:ext>
          </c:extLst>
        </c:ser>
        <c:dLbls>
          <c:showLegendKey val="0"/>
          <c:showVal val="0"/>
          <c:showCatName val="0"/>
          <c:showSerName val="0"/>
          <c:showPercent val="0"/>
          <c:showBubbleSize val="0"/>
        </c:dLbls>
        <c:gapWidth val="150"/>
        <c:axId val="388202168"/>
        <c:axId val="38820256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529E-4B14-9B5F-3A845F315666}"/>
            </c:ext>
          </c:extLst>
        </c:ser>
        <c:dLbls>
          <c:showLegendKey val="0"/>
          <c:showVal val="0"/>
          <c:showCatName val="0"/>
          <c:showSerName val="0"/>
          <c:showPercent val="0"/>
          <c:showBubbleSize val="0"/>
        </c:dLbls>
        <c:marker val="1"/>
        <c:smooth val="0"/>
        <c:axId val="388202168"/>
        <c:axId val="388202560"/>
      </c:lineChart>
      <c:dateAx>
        <c:axId val="388202168"/>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8202560"/>
        <c:crosses val="autoZero"/>
        <c:auto val="1"/>
        <c:lblOffset val="100"/>
        <c:baseTimeUnit val="years"/>
      </c:dateAx>
      <c:valAx>
        <c:axId val="388202560"/>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38820216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⑦職員給与費対医業収益比率(％)</a:t>
            </a:r>
          </a:p>
        </c:rich>
      </c:tx>
      <c:layout>
        <c:manualLayout>
          <c:xMode val="edge"/>
          <c:yMode val="edge"/>
          <c:x val="0.24324999999999999"/>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57.4</c:v>
                </c:pt>
                <c:pt idx="1">
                  <c:v>54</c:v>
                </c:pt>
                <c:pt idx="2">
                  <c:v>49.5</c:v>
                </c:pt>
                <c:pt idx="3">
                  <c:v>49.7</c:v>
                </c:pt>
                <c:pt idx="4">
                  <c:v>47.9</c:v>
                </c:pt>
              </c:numCache>
            </c:numRef>
          </c:val>
          <c:extLst>
            <c:ext xmlns:c16="http://schemas.microsoft.com/office/drawing/2014/chart" uri="{C3380CC4-5D6E-409C-BE32-E72D297353CC}">
              <c16:uniqueId val="{00000000-5D3F-4B32-8A21-5E44F3962FA5}"/>
            </c:ext>
          </c:extLst>
        </c:ser>
        <c:dLbls>
          <c:showLegendKey val="0"/>
          <c:showVal val="0"/>
          <c:showCatName val="0"/>
          <c:showSerName val="0"/>
          <c:showPercent val="0"/>
          <c:showBubbleSize val="0"/>
        </c:dLbls>
        <c:gapWidth val="150"/>
        <c:axId val="388203344"/>
        <c:axId val="38820373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5D3F-4B32-8A21-5E44F3962FA5}"/>
            </c:ext>
          </c:extLst>
        </c:ser>
        <c:dLbls>
          <c:showLegendKey val="0"/>
          <c:showVal val="0"/>
          <c:showCatName val="0"/>
          <c:showSerName val="0"/>
          <c:showPercent val="0"/>
          <c:showBubbleSize val="0"/>
        </c:dLbls>
        <c:marker val="1"/>
        <c:smooth val="0"/>
        <c:axId val="388203344"/>
        <c:axId val="388203736"/>
      </c:lineChart>
      <c:dateAx>
        <c:axId val="38820334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8203736"/>
        <c:crosses val="autoZero"/>
        <c:auto val="1"/>
        <c:lblOffset val="100"/>
        <c:baseTimeUnit val="years"/>
      </c:dateAx>
      <c:valAx>
        <c:axId val="388203736"/>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38820334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05A8CB-853E-4930-8E24-52F724F01B9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【55.0】</a:t>
          </a:fld>
          <a:endParaRPr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908FCD0-2643-4201-B2CD-86D4C46AE0D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【14,202】</a:t>
          </a:fld>
          <a:endParaRPr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E4F2767-C996-4A1E-91DD-B145E9C639CC}"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【50,718】</a:t>
          </a:fld>
          <a:endParaRPr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6960B83D-7895-40A0-BE96-404635F337B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【74.8】</a:t>
          </a:fld>
          <a:endParaRPr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2BB93CB-E23E-42FD-AF54-E2E0E2DBE10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【64.7】</a:t>
          </a:fld>
          <a:endParaRPr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xmlns:a="http://schemas.openxmlformats.org/drawingml/2006/main">
          <a:off x="3390900" y="19050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6A7684D-1843-41F3-8156-BE022A8400D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【89.7】</a:t>
          </a:fld>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F817B10A-9219-4CD6-87CE-169C7AC1656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【98.5】</a:t>
          </a:fld>
          <a:endParaRPr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xmlns:a="http://schemas.openxmlformats.org/drawingml/2006/main">
          <a:off x="4400550"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9EF0F2-9FF5-4C53-9D00-79CF9973509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【51.6】</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A1CEC79-F4E1-481C-AD95-E09561106C0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【67.6】</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D51AB5E-E960-4C34-AF8C-3BD73B7BA23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【45,442,498】</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790CD9C-A296-4CC7-A732-5C5BB9B23A0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【24.3】</a:t>
          </a:fld>
          <a:endParaRPr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row>
    <row r="2" spans="1:388" ht="9.75" customHeight="1">
      <c r="A2" s="16"/>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16"/>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16"/>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row>
    <row r="6" spans="1:388" ht="18.75" customHeight="1">
      <c r="A6" s="16"/>
      <c r="B6" s="138" t="str">
        <f>データ!H6</f>
        <v>埼玉県　がんセンター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c r="MO6" s="19"/>
      <c r="MP6" s="19"/>
      <c r="MQ6" s="19"/>
      <c r="MR6" s="19"/>
      <c r="MS6" s="19"/>
      <c r="MT6" s="19"/>
      <c r="MU6" s="19"/>
      <c r="MV6" s="19"/>
      <c r="MW6" s="19"/>
      <c r="MX6" s="19"/>
      <c r="MY6" s="19"/>
      <c r="MZ6" s="19"/>
      <c r="NA6" s="19"/>
      <c r="NB6" s="19"/>
      <c r="NC6" s="19"/>
      <c r="ND6" s="19"/>
      <c r="NE6" s="19"/>
      <c r="NF6" s="19"/>
      <c r="NG6" s="19"/>
      <c r="NH6" s="19"/>
      <c r="NI6" s="17"/>
      <c r="NJ6" s="17"/>
      <c r="NK6" s="17"/>
      <c r="NL6" s="17"/>
      <c r="NM6" s="17"/>
      <c r="NN6" s="17"/>
      <c r="NO6" s="17"/>
      <c r="NP6" s="17"/>
      <c r="NQ6" s="17"/>
      <c r="NR6" s="17"/>
      <c r="NS6" s="17"/>
      <c r="NT6" s="17"/>
      <c r="NU6" s="17"/>
      <c r="NV6" s="17"/>
      <c r="NW6" s="17"/>
      <c r="NX6" s="17"/>
    </row>
    <row r="7" spans="1:388" ht="18.75" customHeight="1">
      <c r="A7" s="16"/>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17"/>
      <c r="NJ7" s="20" t="s">
        <v>9</v>
      </c>
      <c r="NK7" s="21"/>
      <c r="NL7" s="21"/>
      <c r="NM7" s="21"/>
      <c r="NN7" s="21"/>
      <c r="NO7" s="21"/>
      <c r="NP7" s="21"/>
      <c r="NQ7" s="21"/>
      <c r="NR7" s="21"/>
      <c r="NS7" s="21"/>
      <c r="NT7" s="21"/>
      <c r="NU7" s="21"/>
      <c r="NV7" s="21"/>
      <c r="NW7" s="22"/>
      <c r="NX7" s="17"/>
    </row>
    <row r="8" spans="1:388" ht="18.75" customHeight="1">
      <c r="A8" s="16"/>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 学術・研究機関出身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503</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17"/>
      <c r="NJ8" s="135" t="s">
        <v>10</v>
      </c>
      <c r="NK8" s="136"/>
      <c r="NL8" s="23" t="s">
        <v>11</v>
      </c>
      <c r="NM8" s="24"/>
      <c r="NN8" s="24"/>
      <c r="NO8" s="24"/>
      <c r="NP8" s="24"/>
      <c r="NQ8" s="24"/>
      <c r="NR8" s="24"/>
      <c r="NS8" s="24"/>
      <c r="NT8" s="24"/>
      <c r="NU8" s="24"/>
      <c r="NV8" s="24"/>
      <c r="NW8" s="25"/>
      <c r="NX8" s="17"/>
    </row>
    <row r="9" spans="1:388" ht="18.75" customHeight="1">
      <c r="A9" s="16"/>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17"/>
      <c r="NJ9" s="133" t="s">
        <v>20</v>
      </c>
      <c r="NK9" s="134"/>
      <c r="NL9" s="26" t="s">
        <v>21</v>
      </c>
      <c r="NM9" s="27"/>
      <c r="NN9" s="27"/>
      <c r="NO9" s="27"/>
      <c r="NP9" s="27"/>
      <c r="NQ9" s="27"/>
      <c r="NR9" s="27"/>
      <c r="NS9" s="27"/>
      <c r="NT9" s="27"/>
      <c r="NU9" s="28"/>
      <c r="NV9" s="28"/>
      <c r="NW9" s="29"/>
      <c r="NX9" s="17"/>
    </row>
    <row r="10" spans="1:388" ht="18.75" customHeight="1">
      <c r="A10" s="16"/>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22</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I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臨 が</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503</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16"/>
      <c r="NJ10" s="128" t="s">
        <v>22</v>
      </c>
      <c r="NK10" s="129"/>
      <c r="NL10" s="30" t="s">
        <v>23</v>
      </c>
      <c r="NM10" s="31"/>
      <c r="NN10" s="31"/>
      <c r="NO10" s="31"/>
      <c r="NP10" s="31"/>
      <c r="NQ10" s="31"/>
      <c r="NR10" s="31"/>
      <c r="NS10" s="31"/>
      <c r="NT10" s="31"/>
      <c r="NU10" s="31"/>
      <c r="NV10" s="31"/>
      <c r="NW10" s="32"/>
      <c r="NX10" s="17"/>
    </row>
    <row r="11" spans="1:388" ht="18.75" customHeight="1">
      <c r="A11" s="16"/>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33"/>
      <c r="NJ11" s="17"/>
      <c r="NK11" s="17"/>
      <c r="NL11" s="17"/>
      <c r="NM11" s="17"/>
      <c r="NN11" s="17"/>
      <c r="NO11" s="17"/>
      <c r="NP11" s="17"/>
      <c r="NQ11" s="17"/>
      <c r="NR11" s="17"/>
      <c r="NS11" s="17"/>
      <c r="NT11" s="17"/>
      <c r="NU11" s="17"/>
      <c r="NV11" s="17"/>
      <c r="NW11" s="17"/>
      <c r="NX11" s="17"/>
    </row>
    <row r="12" spans="1:388" ht="18.75" customHeight="1">
      <c r="A12" s="16"/>
      <c r="B12" s="118">
        <f>データ!U6</f>
        <v>7363011</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68824</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503</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503</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33"/>
      <c r="NJ12" s="17"/>
      <c r="NK12" s="17"/>
      <c r="NL12" s="17"/>
      <c r="NM12" s="17"/>
      <c r="NN12" s="17"/>
      <c r="NO12" s="17"/>
      <c r="NP12" s="17"/>
      <c r="NQ12" s="17"/>
      <c r="NR12" s="17"/>
      <c r="NS12" s="17"/>
      <c r="NT12" s="17"/>
      <c r="NU12" s="17"/>
      <c r="NV12" s="17"/>
      <c r="NW12" s="17"/>
      <c r="NX12" s="17"/>
    </row>
    <row r="13" spans="1:388" ht="17.25" customHeight="1">
      <c r="A13" s="16"/>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33"/>
      <c r="NJ13" s="34"/>
      <c r="NK13" s="34"/>
      <c r="NL13" s="34"/>
      <c r="NM13" s="34"/>
      <c r="NN13" s="34"/>
      <c r="NO13" s="34"/>
      <c r="NP13" s="34"/>
      <c r="NQ13" s="34"/>
      <c r="NR13" s="34"/>
      <c r="NS13" s="34"/>
      <c r="NT13" s="34"/>
      <c r="NU13" s="34"/>
      <c r="NV13" s="34"/>
      <c r="NW13" s="34"/>
      <c r="NX13" s="34"/>
    </row>
    <row r="14" spans="1:388" ht="17.25" customHeight="1">
      <c r="A14" s="16"/>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33"/>
      <c r="NJ14" s="110" t="s">
        <v>33</v>
      </c>
      <c r="NK14" s="110"/>
      <c r="NL14" s="110"/>
      <c r="NM14" s="110"/>
      <c r="NN14" s="110"/>
      <c r="NO14" s="110"/>
      <c r="NP14" s="110"/>
      <c r="NQ14" s="110"/>
      <c r="NR14" s="110"/>
      <c r="NS14" s="110"/>
      <c r="NT14" s="110"/>
      <c r="NU14" s="110"/>
      <c r="NV14" s="110"/>
      <c r="NW14" s="110"/>
      <c r="NX14" s="110"/>
    </row>
    <row r="15" spans="1:388" ht="9.75"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33"/>
      <c r="JM15" s="33"/>
      <c r="JN15" s="33"/>
      <c r="JO15" s="33"/>
      <c r="JP15" s="33"/>
      <c r="JQ15" s="33"/>
      <c r="JR15" s="33"/>
      <c r="JS15" s="33"/>
      <c r="JT15" s="33"/>
      <c r="JU15" s="33"/>
      <c r="JV15" s="33"/>
      <c r="JW15" s="33"/>
      <c r="JX15" s="33"/>
      <c r="JY15" s="33"/>
      <c r="JZ15" s="33"/>
      <c r="KA15" s="33"/>
      <c r="KB15" s="33"/>
      <c r="KC15" s="33"/>
      <c r="KD15" s="33"/>
      <c r="KE15" s="33"/>
      <c r="KF15" s="33"/>
      <c r="KG15" s="33"/>
      <c r="KH15" s="33"/>
      <c r="KI15" s="33"/>
      <c r="KJ15" s="33"/>
      <c r="KK15" s="33"/>
      <c r="KL15" s="33"/>
      <c r="KM15" s="33"/>
      <c r="KN15" s="33"/>
      <c r="KO15" s="33"/>
      <c r="KP15" s="33"/>
      <c r="KQ15" s="33"/>
      <c r="KR15" s="33"/>
      <c r="KS15" s="33"/>
      <c r="KT15" s="33"/>
      <c r="KU15" s="33"/>
      <c r="KV15" s="33"/>
      <c r="KW15" s="33"/>
      <c r="KX15" s="33"/>
      <c r="KY15" s="33"/>
      <c r="KZ15" s="33"/>
      <c r="LA15" s="33"/>
      <c r="LB15" s="33"/>
      <c r="LC15" s="33"/>
      <c r="LD15" s="33"/>
      <c r="LE15" s="33"/>
      <c r="LF15" s="33"/>
      <c r="LG15" s="33"/>
      <c r="LH15" s="33"/>
      <c r="LI15" s="33"/>
      <c r="LJ15" s="33"/>
      <c r="LK15" s="33"/>
      <c r="LL15" s="33"/>
      <c r="LM15" s="33"/>
      <c r="LN15" s="33"/>
      <c r="LO15" s="33"/>
      <c r="LP15" s="33"/>
      <c r="LQ15" s="33"/>
      <c r="LR15" s="33"/>
      <c r="LS15" s="33"/>
      <c r="LT15" s="33"/>
      <c r="LU15" s="33"/>
      <c r="LV15" s="33"/>
      <c r="LW15" s="33"/>
      <c r="LX15" s="33"/>
      <c r="LY15" s="33"/>
      <c r="LZ15" s="33"/>
      <c r="MA15" s="33"/>
      <c r="MB15" s="33"/>
      <c r="MC15" s="33"/>
      <c r="MD15" s="33"/>
      <c r="ME15" s="33"/>
      <c r="MF15" s="33"/>
      <c r="MG15" s="33"/>
      <c r="MH15" s="33"/>
      <c r="MI15" s="33"/>
      <c r="MJ15" s="33"/>
      <c r="MK15" s="33"/>
      <c r="ML15" s="33"/>
      <c r="MM15" s="33"/>
      <c r="MN15" s="33"/>
      <c r="MO15" s="33"/>
      <c r="MP15" s="33"/>
      <c r="MQ15" s="33"/>
      <c r="MR15" s="33"/>
      <c r="MS15" s="33"/>
      <c r="MT15" s="33"/>
      <c r="MU15" s="33"/>
      <c r="MV15" s="33"/>
      <c r="MW15" s="33"/>
      <c r="MX15" s="33"/>
      <c r="MY15" s="33"/>
      <c r="MZ15" s="33"/>
      <c r="NA15" s="33"/>
      <c r="NB15" s="33"/>
      <c r="NC15" s="33"/>
      <c r="ND15" s="33"/>
      <c r="NE15" s="33"/>
      <c r="NF15" s="33"/>
      <c r="NG15" s="33"/>
      <c r="NH15" s="33"/>
      <c r="NI15" s="33"/>
      <c r="NJ15" s="111"/>
      <c r="NK15" s="111"/>
      <c r="NL15" s="111"/>
      <c r="NM15" s="111"/>
      <c r="NN15" s="111"/>
      <c r="NO15" s="111"/>
      <c r="NP15" s="111"/>
      <c r="NQ15" s="111"/>
      <c r="NR15" s="111"/>
      <c r="NS15" s="111"/>
      <c r="NT15" s="111"/>
      <c r="NU15" s="111"/>
      <c r="NV15" s="111"/>
      <c r="NW15" s="111"/>
      <c r="NX15" s="111"/>
    </row>
    <row r="16" spans="1:388" ht="13.5" customHeight="1">
      <c r="A16" s="35"/>
      <c r="B16" s="20"/>
      <c r="C16" s="21"/>
      <c r="D16" s="21"/>
      <c r="E16" s="21"/>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21"/>
      <c r="NF16" s="21"/>
      <c r="NG16" s="21"/>
      <c r="NH16" s="22"/>
      <c r="NI16" s="16"/>
      <c r="NJ16" s="122" t="s">
        <v>146</v>
      </c>
      <c r="NK16" s="123"/>
      <c r="NL16" s="123"/>
      <c r="NM16" s="123"/>
      <c r="NN16" s="123"/>
      <c r="NO16" s="123"/>
      <c r="NP16" s="123"/>
      <c r="NQ16" s="123"/>
      <c r="NR16" s="123"/>
      <c r="NS16" s="123"/>
      <c r="NT16" s="123"/>
      <c r="NU16" s="123"/>
      <c r="NV16" s="123"/>
      <c r="NW16" s="123"/>
      <c r="NX16" s="124"/>
    </row>
    <row r="17" spans="1:388" ht="13.5" customHeight="1">
      <c r="A17" s="16"/>
      <c r="B17" s="36"/>
      <c r="C17" s="37"/>
      <c r="D17" s="37"/>
      <c r="E17" s="37"/>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37"/>
      <c r="NF17" s="37"/>
      <c r="NG17" s="37"/>
      <c r="NH17" s="38"/>
      <c r="NI17" s="16"/>
      <c r="NJ17" s="8"/>
      <c r="NK17" s="7"/>
      <c r="NL17" s="7"/>
      <c r="NM17" s="7"/>
      <c r="NN17" s="7"/>
      <c r="NO17" s="7"/>
      <c r="NP17" s="7"/>
      <c r="NQ17" s="7"/>
      <c r="NR17" s="7"/>
      <c r="NS17" s="7"/>
      <c r="NT17" s="7"/>
      <c r="NU17" s="7"/>
      <c r="NV17" s="7"/>
      <c r="NW17" s="7"/>
      <c r="NX17" s="6"/>
    </row>
    <row r="18" spans="1:388" ht="13.5" customHeight="1">
      <c r="A18" s="16"/>
      <c r="B18" s="39"/>
      <c r="C18" s="19"/>
      <c r="D18" s="19"/>
      <c r="E18" s="19"/>
      <c r="F18" s="19"/>
      <c r="G18" s="19"/>
      <c r="H18" s="19"/>
      <c r="I18" s="19"/>
      <c r="J18" s="19"/>
      <c r="K18" s="19"/>
      <c r="L18" s="19"/>
      <c r="M18" s="19"/>
      <c r="N18" s="19"/>
      <c r="O18" s="19"/>
      <c r="P18" s="19"/>
      <c r="Q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8"/>
      <c r="NI18" s="16"/>
      <c r="NJ18" s="8"/>
      <c r="NK18" s="7"/>
      <c r="NL18" s="7"/>
      <c r="NM18" s="7"/>
      <c r="NN18" s="7"/>
      <c r="NO18" s="7"/>
      <c r="NP18" s="7"/>
      <c r="NQ18" s="7"/>
      <c r="NR18" s="7"/>
      <c r="NS18" s="7"/>
      <c r="NT18" s="7"/>
      <c r="NU18" s="7"/>
      <c r="NV18" s="7"/>
      <c r="NW18" s="7"/>
      <c r="NX18" s="6"/>
    </row>
    <row r="19" spans="1:388" ht="13.5" customHeight="1">
      <c r="A19" s="16"/>
      <c r="B19" s="3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40"/>
      <c r="AV19" s="40"/>
      <c r="AW19" s="40"/>
      <c r="AX19" s="40"/>
      <c r="AY19" s="40"/>
      <c r="AZ19" s="40"/>
      <c r="BA19" s="40"/>
      <c r="BB19" s="40"/>
      <c r="BC19" s="40"/>
      <c r="BD19" s="40"/>
      <c r="BE19" s="40"/>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40"/>
      <c r="DD19" s="40"/>
      <c r="DE19" s="19"/>
      <c r="DF19" s="19"/>
      <c r="DG19" s="19"/>
      <c r="DH19" s="19"/>
      <c r="DI19" s="19"/>
      <c r="DJ19" s="19"/>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40"/>
      <c r="IJ19" s="40"/>
      <c r="IK19" s="40"/>
      <c r="IL19" s="40"/>
      <c r="IM19" s="40"/>
      <c r="IN19" s="40"/>
      <c r="IO19" s="40"/>
      <c r="IP19" s="40"/>
      <c r="IQ19" s="40"/>
      <c r="IR19" s="40"/>
      <c r="IS19" s="40"/>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40"/>
      <c r="KR19" s="40"/>
      <c r="KS19" s="40"/>
      <c r="KT19" s="40"/>
      <c r="KU19" s="40"/>
      <c r="KV19" s="40"/>
      <c r="KW19" s="40"/>
      <c r="KX19" s="40"/>
      <c r="KY19" s="40"/>
      <c r="KZ19" s="40"/>
      <c r="LA19" s="40"/>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40"/>
      <c r="MU19" s="40"/>
      <c r="MV19" s="40"/>
      <c r="MW19" s="40"/>
      <c r="MX19" s="40"/>
      <c r="MY19" s="40"/>
      <c r="MZ19" s="40"/>
      <c r="NA19" s="40"/>
      <c r="NB19" s="40"/>
      <c r="NC19" s="40"/>
      <c r="ND19" s="40"/>
      <c r="NE19" s="40"/>
      <c r="NF19" s="40"/>
      <c r="NG19" s="19"/>
      <c r="NH19" s="41"/>
      <c r="NI19" s="16"/>
      <c r="NJ19" s="8"/>
      <c r="NK19" s="7"/>
      <c r="NL19" s="7"/>
      <c r="NM19" s="7"/>
      <c r="NN19" s="7"/>
      <c r="NO19" s="7"/>
      <c r="NP19" s="7"/>
      <c r="NQ19" s="7"/>
      <c r="NR19" s="7"/>
      <c r="NS19" s="7"/>
      <c r="NT19" s="7"/>
      <c r="NU19" s="7"/>
      <c r="NV19" s="7"/>
      <c r="NW19" s="7"/>
      <c r="NX19" s="6"/>
    </row>
    <row r="20" spans="1:388" ht="13.5" customHeight="1">
      <c r="A20" s="16"/>
      <c r="B20" s="3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40"/>
      <c r="AV20" s="40"/>
      <c r="AW20" s="40"/>
      <c r="AX20" s="40"/>
      <c r="AY20" s="40"/>
      <c r="AZ20" s="40"/>
      <c r="BA20" s="40"/>
      <c r="BB20" s="40"/>
      <c r="BC20" s="40"/>
      <c r="BD20" s="40"/>
      <c r="BE20" s="40"/>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40"/>
      <c r="DD20" s="40"/>
      <c r="DE20" s="19"/>
      <c r="DF20" s="19"/>
      <c r="DG20" s="19"/>
      <c r="DH20" s="19"/>
      <c r="DI20" s="19"/>
      <c r="DJ20" s="19"/>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40"/>
      <c r="IJ20" s="40"/>
      <c r="IK20" s="40"/>
      <c r="IL20" s="40"/>
      <c r="IM20" s="40"/>
      <c r="IN20" s="40"/>
      <c r="IO20" s="40"/>
      <c r="IP20" s="40"/>
      <c r="IQ20" s="40"/>
      <c r="IR20" s="40"/>
      <c r="IS20" s="40"/>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40"/>
      <c r="KR20" s="40"/>
      <c r="KS20" s="40"/>
      <c r="KT20" s="40"/>
      <c r="KU20" s="40"/>
      <c r="KV20" s="40"/>
      <c r="KW20" s="40"/>
      <c r="KX20" s="40"/>
      <c r="KY20" s="40"/>
      <c r="KZ20" s="40"/>
      <c r="LA20" s="40"/>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40"/>
      <c r="MU20" s="40"/>
      <c r="MV20" s="40"/>
      <c r="MW20" s="40"/>
      <c r="MX20" s="40"/>
      <c r="MY20" s="40"/>
      <c r="MZ20" s="40"/>
      <c r="NA20" s="40"/>
      <c r="NB20" s="40"/>
      <c r="NC20" s="40"/>
      <c r="ND20" s="40"/>
      <c r="NE20" s="40"/>
      <c r="NF20" s="40"/>
      <c r="NG20" s="19"/>
      <c r="NH20" s="41"/>
      <c r="NI20" s="16"/>
      <c r="NJ20" s="8"/>
      <c r="NK20" s="7"/>
      <c r="NL20" s="7"/>
      <c r="NM20" s="7"/>
      <c r="NN20" s="7"/>
      <c r="NO20" s="7"/>
      <c r="NP20" s="7"/>
      <c r="NQ20" s="7"/>
      <c r="NR20" s="7"/>
      <c r="NS20" s="7"/>
      <c r="NT20" s="7"/>
      <c r="NU20" s="7"/>
      <c r="NV20" s="7"/>
      <c r="NW20" s="7"/>
      <c r="NX20" s="6"/>
    </row>
    <row r="21" spans="1:388" ht="13.5" customHeight="1">
      <c r="A21" s="16"/>
      <c r="B21" s="3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41"/>
      <c r="NI21" s="16"/>
      <c r="NJ21" s="8"/>
      <c r="NK21" s="7"/>
      <c r="NL21" s="7"/>
      <c r="NM21" s="7"/>
      <c r="NN21" s="7"/>
      <c r="NO21" s="7"/>
      <c r="NP21" s="7"/>
      <c r="NQ21" s="7"/>
      <c r="NR21" s="7"/>
      <c r="NS21" s="7"/>
      <c r="NT21" s="7"/>
      <c r="NU21" s="7"/>
      <c r="NV21" s="7"/>
      <c r="NW21" s="7"/>
      <c r="NX21" s="6"/>
    </row>
    <row r="22" spans="1:388" ht="13.5" customHeight="1">
      <c r="A22" s="16"/>
      <c r="B22" s="3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41"/>
      <c r="NI22" s="16"/>
      <c r="NJ22" s="8"/>
      <c r="NK22" s="7"/>
      <c r="NL22" s="7"/>
      <c r="NM22" s="7"/>
      <c r="NN22" s="7"/>
      <c r="NO22" s="7"/>
      <c r="NP22" s="7"/>
      <c r="NQ22" s="7"/>
      <c r="NR22" s="7"/>
      <c r="NS22" s="7"/>
      <c r="NT22" s="7"/>
      <c r="NU22" s="7"/>
      <c r="NV22" s="7"/>
      <c r="NW22" s="7"/>
      <c r="NX22" s="6"/>
    </row>
    <row r="23" spans="1:388" ht="13.5" customHeight="1">
      <c r="A23" s="16"/>
      <c r="B23" s="3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41"/>
      <c r="NI23" s="16"/>
      <c r="NJ23" s="8"/>
      <c r="NK23" s="7"/>
      <c r="NL23" s="7"/>
      <c r="NM23" s="7"/>
      <c r="NN23" s="7"/>
      <c r="NO23" s="7"/>
      <c r="NP23" s="7"/>
      <c r="NQ23" s="7"/>
      <c r="NR23" s="7"/>
      <c r="NS23" s="7"/>
      <c r="NT23" s="7"/>
      <c r="NU23" s="7"/>
      <c r="NV23" s="7"/>
      <c r="NW23" s="7"/>
      <c r="NX23" s="6"/>
    </row>
    <row r="24" spans="1:388" ht="13.5" customHeight="1">
      <c r="A24" s="16"/>
      <c r="B24" s="3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41"/>
      <c r="NI24" s="16"/>
      <c r="NJ24" s="8"/>
      <c r="NK24" s="7"/>
      <c r="NL24" s="7"/>
      <c r="NM24" s="7"/>
      <c r="NN24" s="7"/>
      <c r="NO24" s="7"/>
      <c r="NP24" s="7"/>
      <c r="NQ24" s="7"/>
      <c r="NR24" s="7"/>
      <c r="NS24" s="7"/>
      <c r="NT24" s="7"/>
      <c r="NU24" s="7"/>
      <c r="NV24" s="7"/>
      <c r="NW24" s="7"/>
      <c r="NX24" s="6"/>
    </row>
    <row r="25" spans="1:388" ht="13.5" customHeight="1">
      <c r="A25" s="16"/>
      <c r="B25" s="3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41"/>
      <c r="NI25" s="16"/>
      <c r="NJ25" s="5"/>
      <c r="NK25" s="4"/>
      <c r="NL25" s="4"/>
      <c r="NM25" s="4"/>
      <c r="NN25" s="4"/>
      <c r="NO25" s="4"/>
      <c r="NP25" s="4"/>
      <c r="NQ25" s="4"/>
      <c r="NR25" s="4"/>
      <c r="NS25" s="4"/>
      <c r="NT25" s="4"/>
      <c r="NU25" s="4"/>
      <c r="NV25" s="4"/>
      <c r="NW25" s="4"/>
      <c r="NX25" s="3"/>
    </row>
    <row r="26" spans="1:388" ht="13.5" customHeight="1">
      <c r="A26" s="16"/>
      <c r="B26" s="3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41"/>
      <c r="NI26" s="16"/>
      <c r="NJ26" s="110" t="s">
        <v>35</v>
      </c>
      <c r="NK26" s="110"/>
      <c r="NL26" s="110"/>
      <c r="NM26" s="110"/>
      <c r="NN26" s="110"/>
      <c r="NO26" s="110"/>
      <c r="NP26" s="110"/>
      <c r="NQ26" s="110"/>
      <c r="NR26" s="110"/>
      <c r="NS26" s="110"/>
      <c r="NT26" s="110"/>
      <c r="NU26" s="110"/>
      <c r="NV26" s="110"/>
      <c r="NW26" s="110"/>
      <c r="NX26" s="110"/>
    </row>
    <row r="27" spans="1:388" ht="13.5" customHeight="1">
      <c r="A27" s="16"/>
      <c r="B27" s="3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41"/>
      <c r="NI27" s="16"/>
      <c r="NJ27" s="111"/>
      <c r="NK27" s="111"/>
      <c r="NL27" s="111"/>
      <c r="NM27" s="111"/>
      <c r="NN27" s="111"/>
      <c r="NO27" s="111"/>
      <c r="NP27" s="111"/>
      <c r="NQ27" s="111"/>
      <c r="NR27" s="111"/>
      <c r="NS27" s="111"/>
      <c r="NT27" s="111"/>
      <c r="NU27" s="111"/>
      <c r="NV27" s="111"/>
      <c r="NW27" s="111"/>
      <c r="NX27" s="111"/>
    </row>
    <row r="28" spans="1:388" ht="13.5" customHeight="1">
      <c r="A28" s="16"/>
      <c r="B28" s="3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41"/>
      <c r="NI28" s="16"/>
      <c r="NJ28" s="92" t="s">
        <v>36</v>
      </c>
      <c r="NK28" s="93"/>
      <c r="NL28" s="93"/>
      <c r="NM28" s="93"/>
      <c r="NN28" s="93"/>
      <c r="NO28" s="93"/>
      <c r="NP28" s="93"/>
      <c r="NQ28" s="93"/>
      <c r="NR28" s="93"/>
      <c r="NS28" s="93"/>
      <c r="NT28" s="93"/>
      <c r="NU28" s="93"/>
      <c r="NV28" s="93"/>
      <c r="NW28" s="93"/>
      <c r="NX28" s="94"/>
    </row>
    <row r="29" spans="1:388" ht="13.5" customHeight="1">
      <c r="A29" s="16"/>
      <c r="B29" s="3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c r="IW29" s="19"/>
      <c r="IX29" s="19"/>
      <c r="IY29" s="19"/>
      <c r="IZ29" s="19"/>
      <c r="JA29" s="19"/>
      <c r="JB29" s="19"/>
      <c r="JC29" s="19"/>
      <c r="JD29" s="19"/>
      <c r="JE29" s="19"/>
      <c r="JF29" s="19"/>
      <c r="JG29" s="19"/>
      <c r="JH29" s="19"/>
      <c r="JI29" s="19"/>
      <c r="JJ29" s="19"/>
      <c r="JK29" s="19"/>
      <c r="JL29" s="19"/>
      <c r="JM29" s="19"/>
      <c r="JN29" s="19"/>
      <c r="JO29" s="19"/>
      <c r="JP29" s="19"/>
      <c r="JQ29" s="19"/>
      <c r="JR29" s="19"/>
      <c r="JS29" s="19"/>
      <c r="JT29" s="19"/>
      <c r="JU29" s="19"/>
      <c r="JV29" s="19"/>
      <c r="JW29" s="19"/>
      <c r="JX29" s="19"/>
      <c r="JY29" s="19"/>
      <c r="JZ29" s="19"/>
      <c r="KA29" s="19"/>
      <c r="KB29" s="19"/>
      <c r="KC29" s="19"/>
      <c r="KD29" s="19"/>
      <c r="KE29" s="19"/>
      <c r="KF29" s="19"/>
      <c r="KG29" s="19"/>
      <c r="KH29" s="19"/>
      <c r="KI29" s="19"/>
      <c r="KJ29" s="19"/>
      <c r="KK29" s="19"/>
      <c r="KL29" s="19"/>
      <c r="KM29" s="19"/>
      <c r="KN29" s="19"/>
      <c r="KO29" s="19"/>
      <c r="KP29" s="19"/>
      <c r="KQ29" s="19"/>
      <c r="KR29" s="19"/>
      <c r="KS29" s="19"/>
      <c r="KT29" s="19"/>
      <c r="KU29" s="19"/>
      <c r="KV29" s="19"/>
      <c r="KW29" s="19"/>
      <c r="KX29" s="19"/>
      <c r="KY29" s="19"/>
      <c r="KZ29" s="19"/>
      <c r="LA29" s="19"/>
      <c r="LB29" s="19"/>
      <c r="LC29" s="19"/>
      <c r="LD29" s="19"/>
      <c r="LE29" s="19"/>
      <c r="LF29" s="19"/>
      <c r="LG29" s="19"/>
      <c r="LH29" s="19"/>
      <c r="LI29" s="19"/>
      <c r="LJ29" s="19"/>
      <c r="LK29" s="19"/>
      <c r="LL29" s="19"/>
      <c r="LM29" s="19"/>
      <c r="LN29" s="19"/>
      <c r="LO29" s="19"/>
      <c r="LP29" s="19"/>
      <c r="LQ29" s="19"/>
      <c r="LR29" s="19"/>
      <c r="LS29" s="19"/>
      <c r="LT29" s="19"/>
      <c r="LU29" s="19"/>
      <c r="LV29" s="19"/>
      <c r="LW29" s="19"/>
      <c r="LX29" s="19"/>
      <c r="LY29" s="19"/>
      <c r="LZ29" s="19"/>
      <c r="MA29" s="19"/>
      <c r="MB29" s="19"/>
      <c r="MC29" s="19"/>
      <c r="MD29" s="19"/>
      <c r="ME29" s="19"/>
      <c r="MF29" s="19"/>
      <c r="MG29" s="19"/>
      <c r="MH29" s="19"/>
      <c r="MI29" s="19"/>
      <c r="MJ29" s="19"/>
      <c r="MK29" s="19"/>
      <c r="ML29" s="19"/>
      <c r="MM29" s="19"/>
      <c r="MN29" s="19"/>
      <c r="MO29" s="19"/>
      <c r="MP29" s="19"/>
      <c r="MQ29" s="19"/>
      <c r="MR29" s="19"/>
      <c r="MS29" s="19"/>
      <c r="MT29" s="19"/>
      <c r="MU29" s="19"/>
      <c r="MV29" s="19"/>
      <c r="MW29" s="19"/>
      <c r="MX29" s="19"/>
      <c r="MY29" s="19"/>
      <c r="MZ29" s="19"/>
      <c r="NA29" s="19"/>
      <c r="NB29" s="19"/>
      <c r="NC29" s="19"/>
      <c r="ND29" s="19"/>
      <c r="NE29" s="19"/>
      <c r="NF29" s="19"/>
      <c r="NG29" s="19"/>
      <c r="NH29" s="41"/>
      <c r="NI29" s="16"/>
      <c r="NJ29" s="95"/>
      <c r="NK29" s="96"/>
      <c r="NL29" s="96"/>
      <c r="NM29" s="96"/>
      <c r="NN29" s="96"/>
      <c r="NO29" s="96"/>
      <c r="NP29" s="96"/>
      <c r="NQ29" s="96"/>
      <c r="NR29" s="96"/>
      <c r="NS29" s="96"/>
      <c r="NT29" s="96"/>
      <c r="NU29" s="96"/>
      <c r="NV29" s="96"/>
      <c r="NW29" s="96"/>
      <c r="NX29" s="97"/>
    </row>
    <row r="30" spans="1:388" ht="13.5" customHeight="1">
      <c r="A30" s="16"/>
      <c r="B30" s="3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c r="IW30" s="19"/>
      <c r="IX30" s="19"/>
      <c r="IY30" s="19"/>
      <c r="IZ30" s="19"/>
      <c r="JA30" s="19"/>
      <c r="JB30" s="19"/>
      <c r="JC30" s="19"/>
      <c r="JD30" s="19"/>
      <c r="JE30" s="19"/>
      <c r="JF30" s="19"/>
      <c r="JG30" s="19"/>
      <c r="JH30" s="19"/>
      <c r="JI30" s="19"/>
      <c r="JJ30" s="19"/>
      <c r="JK30" s="19"/>
      <c r="JL30" s="19"/>
      <c r="JM30" s="19"/>
      <c r="JN30" s="19"/>
      <c r="JO30" s="19"/>
      <c r="JP30" s="19"/>
      <c r="JQ30" s="19"/>
      <c r="JR30" s="19"/>
      <c r="JS30" s="19"/>
      <c r="JT30" s="19"/>
      <c r="JU30" s="19"/>
      <c r="JV30" s="19"/>
      <c r="JW30" s="19"/>
      <c r="JX30" s="19"/>
      <c r="JY30" s="19"/>
      <c r="JZ30" s="19"/>
      <c r="KA30" s="19"/>
      <c r="KB30" s="19"/>
      <c r="KC30" s="19"/>
      <c r="KD30" s="19"/>
      <c r="KE30" s="19"/>
      <c r="KF30" s="19"/>
      <c r="KG30" s="19"/>
      <c r="KH30" s="19"/>
      <c r="KI30" s="19"/>
      <c r="KJ30" s="19"/>
      <c r="KK30" s="19"/>
      <c r="KL30" s="19"/>
      <c r="KM30" s="19"/>
      <c r="KN30" s="19"/>
      <c r="KO30" s="19"/>
      <c r="KP30" s="19"/>
      <c r="KQ30" s="19"/>
      <c r="KR30" s="19"/>
      <c r="KS30" s="19"/>
      <c r="KT30" s="19"/>
      <c r="KU30" s="19"/>
      <c r="KV30" s="19"/>
      <c r="KW30" s="19"/>
      <c r="KX30" s="19"/>
      <c r="KY30" s="19"/>
      <c r="KZ30" s="19"/>
      <c r="LA30" s="19"/>
      <c r="LB30" s="19"/>
      <c r="LC30" s="19"/>
      <c r="LD30" s="19"/>
      <c r="LE30" s="19"/>
      <c r="LF30" s="19"/>
      <c r="LG30" s="19"/>
      <c r="LH30" s="19"/>
      <c r="LI30" s="19"/>
      <c r="LJ30" s="19"/>
      <c r="LK30" s="19"/>
      <c r="LL30" s="19"/>
      <c r="LM30" s="19"/>
      <c r="LN30" s="19"/>
      <c r="LO30" s="19"/>
      <c r="LP30" s="19"/>
      <c r="LQ30" s="19"/>
      <c r="LR30" s="19"/>
      <c r="LS30" s="19"/>
      <c r="LT30" s="19"/>
      <c r="LU30" s="19"/>
      <c r="LV30" s="19"/>
      <c r="LW30" s="19"/>
      <c r="LX30" s="19"/>
      <c r="LY30" s="19"/>
      <c r="LZ30" s="19"/>
      <c r="MA30" s="19"/>
      <c r="MB30" s="19"/>
      <c r="MC30" s="19"/>
      <c r="MD30" s="19"/>
      <c r="ME30" s="19"/>
      <c r="MF30" s="19"/>
      <c r="MG30" s="19"/>
      <c r="MH30" s="19"/>
      <c r="MI30" s="19"/>
      <c r="MJ30" s="19"/>
      <c r="MK30" s="19"/>
      <c r="ML30" s="19"/>
      <c r="MM30" s="19"/>
      <c r="MN30" s="19"/>
      <c r="MO30" s="19"/>
      <c r="MP30" s="19"/>
      <c r="MQ30" s="19"/>
      <c r="MR30" s="19"/>
      <c r="MS30" s="19"/>
      <c r="MT30" s="19"/>
      <c r="MU30" s="19"/>
      <c r="MV30" s="19"/>
      <c r="MW30" s="19"/>
      <c r="MX30" s="19"/>
      <c r="MY30" s="19"/>
      <c r="MZ30" s="19"/>
      <c r="NA30" s="19"/>
      <c r="NB30" s="19"/>
      <c r="NC30" s="19"/>
      <c r="ND30" s="19"/>
      <c r="NE30" s="19"/>
      <c r="NF30" s="19"/>
      <c r="NG30" s="19"/>
      <c r="NH30" s="41"/>
      <c r="NI30" s="16"/>
      <c r="NJ30" s="112" t="s">
        <v>147</v>
      </c>
      <c r="NK30" s="113"/>
      <c r="NL30" s="113"/>
      <c r="NM30" s="113"/>
      <c r="NN30" s="113"/>
      <c r="NO30" s="113"/>
      <c r="NP30" s="113"/>
      <c r="NQ30" s="113"/>
      <c r="NR30" s="113"/>
      <c r="NS30" s="113"/>
      <c r="NT30" s="113"/>
      <c r="NU30" s="113"/>
      <c r="NV30" s="113"/>
      <c r="NW30" s="113"/>
      <c r="NX30" s="114"/>
    </row>
    <row r="31" spans="1:388" ht="13.5" customHeight="1">
      <c r="A31" s="16"/>
      <c r="B31" s="39"/>
      <c r="C31" s="19"/>
      <c r="D31" s="19"/>
      <c r="E31" s="19"/>
      <c r="F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41"/>
      <c r="NI31" s="16"/>
      <c r="NJ31" s="112"/>
      <c r="NK31" s="113"/>
      <c r="NL31" s="113"/>
      <c r="NM31" s="113"/>
      <c r="NN31" s="113"/>
      <c r="NO31" s="113"/>
      <c r="NP31" s="113"/>
      <c r="NQ31" s="113"/>
      <c r="NR31" s="113"/>
      <c r="NS31" s="113"/>
      <c r="NT31" s="113"/>
      <c r="NU31" s="113"/>
      <c r="NV31" s="113"/>
      <c r="NW31" s="113"/>
      <c r="NX31" s="114"/>
    </row>
    <row r="32" spans="1:388" ht="13.5" customHeight="1">
      <c r="A32" s="16"/>
      <c r="B32" s="39"/>
      <c r="D32" s="19"/>
      <c r="E32" s="19"/>
      <c r="F32" s="19"/>
      <c r="G32" s="42"/>
      <c r="H32" s="42"/>
      <c r="I32" s="42"/>
      <c r="J32" s="42"/>
      <c r="K32" s="42"/>
      <c r="L32" s="42"/>
      <c r="M32" s="42"/>
      <c r="N32" s="42"/>
      <c r="O32" s="42"/>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19"/>
      <c r="CP32" s="19"/>
      <c r="CQ32" s="19"/>
      <c r="CR32" s="19"/>
      <c r="CS32" s="19"/>
      <c r="CT32" s="19"/>
      <c r="CU32" s="42"/>
      <c r="CV32" s="42"/>
      <c r="CW32" s="42"/>
      <c r="CX32" s="42"/>
      <c r="CY32" s="42"/>
      <c r="CZ32" s="42"/>
      <c r="DA32" s="42"/>
      <c r="DB32" s="42"/>
      <c r="DC32" s="42"/>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19"/>
      <c r="GB32" s="19"/>
      <c r="GC32" s="19"/>
      <c r="GD32" s="19"/>
      <c r="GE32" s="19"/>
      <c r="GF32" s="19"/>
      <c r="GG32" s="19"/>
      <c r="GH32" s="19"/>
      <c r="GI32" s="42"/>
      <c r="GJ32" s="42"/>
      <c r="GK32" s="42"/>
      <c r="GL32" s="42"/>
      <c r="GM32" s="42"/>
      <c r="GN32" s="42"/>
      <c r="GO32" s="42"/>
      <c r="GP32" s="42"/>
      <c r="GQ32" s="42"/>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19"/>
      <c r="JP32" s="19"/>
      <c r="JQ32" s="19"/>
      <c r="JR32" s="19"/>
      <c r="JS32" s="19"/>
      <c r="JT32" s="19"/>
      <c r="JU32" s="19"/>
      <c r="JV32" s="19"/>
      <c r="JW32" s="42"/>
      <c r="JX32" s="42"/>
      <c r="JY32" s="42"/>
      <c r="JZ32" s="42"/>
      <c r="KA32" s="42"/>
      <c r="KB32" s="42"/>
      <c r="KC32" s="42"/>
      <c r="KD32" s="42"/>
      <c r="KE32" s="42"/>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19"/>
      <c r="NE32" s="19"/>
      <c r="NF32" s="19"/>
      <c r="NG32" s="19"/>
      <c r="NH32" s="41"/>
      <c r="NI32" s="16"/>
      <c r="NJ32" s="112"/>
      <c r="NK32" s="113"/>
      <c r="NL32" s="113"/>
      <c r="NM32" s="113"/>
      <c r="NN32" s="113"/>
      <c r="NO32" s="113"/>
      <c r="NP32" s="113"/>
      <c r="NQ32" s="113"/>
      <c r="NR32" s="113"/>
      <c r="NS32" s="113"/>
      <c r="NT32" s="113"/>
      <c r="NU32" s="113"/>
      <c r="NV32" s="113"/>
      <c r="NW32" s="113"/>
      <c r="NX32" s="114"/>
    </row>
    <row r="33" spans="1:388" ht="13.5" customHeight="1">
      <c r="A33" s="16"/>
      <c r="B33" s="39"/>
      <c r="D33" s="19"/>
      <c r="E33" s="19"/>
      <c r="F33" s="19"/>
      <c r="G33" s="98" t="s">
        <v>37</v>
      </c>
      <c r="H33" s="98"/>
      <c r="I33" s="98"/>
      <c r="J33" s="98"/>
      <c r="K33" s="98"/>
      <c r="L33" s="98"/>
      <c r="M33" s="98"/>
      <c r="N33" s="98"/>
      <c r="O33" s="98"/>
      <c r="P33" s="99">
        <f>データ!AH7</f>
        <v>88.3</v>
      </c>
      <c r="Q33" s="100"/>
      <c r="R33" s="100"/>
      <c r="S33" s="100"/>
      <c r="T33" s="100"/>
      <c r="U33" s="100"/>
      <c r="V33" s="100"/>
      <c r="W33" s="100"/>
      <c r="X33" s="100"/>
      <c r="Y33" s="100"/>
      <c r="Z33" s="100"/>
      <c r="AA33" s="100"/>
      <c r="AB33" s="100"/>
      <c r="AC33" s="100"/>
      <c r="AD33" s="101"/>
      <c r="AE33" s="99">
        <f>データ!AI7</f>
        <v>90.8</v>
      </c>
      <c r="AF33" s="100"/>
      <c r="AG33" s="100"/>
      <c r="AH33" s="100"/>
      <c r="AI33" s="100"/>
      <c r="AJ33" s="100"/>
      <c r="AK33" s="100"/>
      <c r="AL33" s="100"/>
      <c r="AM33" s="100"/>
      <c r="AN33" s="100"/>
      <c r="AO33" s="100"/>
      <c r="AP33" s="100"/>
      <c r="AQ33" s="100"/>
      <c r="AR33" s="100"/>
      <c r="AS33" s="101"/>
      <c r="AT33" s="99">
        <f>データ!AJ7</f>
        <v>93.3</v>
      </c>
      <c r="AU33" s="100"/>
      <c r="AV33" s="100"/>
      <c r="AW33" s="100"/>
      <c r="AX33" s="100"/>
      <c r="AY33" s="100"/>
      <c r="AZ33" s="100"/>
      <c r="BA33" s="100"/>
      <c r="BB33" s="100"/>
      <c r="BC33" s="100"/>
      <c r="BD33" s="100"/>
      <c r="BE33" s="100"/>
      <c r="BF33" s="100"/>
      <c r="BG33" s="100"/>
      <c r="BH33" s="101"/>
      <c r="BI33" s="99">
        <f>データ!AK7</f>
        <v>92</v>
      </c>
      <c r="BJ33" s="100"/>
      <c r="BK33" s="100"/>
      <c r="BL33" s="100"/>
      <c r="BM33" s="100"/>
      <c r="BN33" s="100"/>
      <c r="BO33" s="100"/>
      <c r="BP33" s="100"/>
      <c r="BQ33" s="100"/>
      <c r="BR33" s="100"/>
      <c r="BS33" s="100"/>
      <c r="BT33" s="100"/>
      <c r="BU33" s="100"/>
      <c r="BV33" s="100"/>
      <c r="BW33" s="101"/>
      <c r="BX33" s="99">
        <f>データ!AL7</f>
        <v>95.1</v>
      </c>
      <c r="BY33" s="100"/>
      <c r="BZ33" s="100"/>
      <c r="CA33" s="100"/>
      <c r="CB33" s="100"/>
      <c r="CC33" s="100"/>
      <c r="CD33" s="100"/>
      <c r="CE33" s="100"/>
      <c r="CF33" s="100"/>
      <c r="CG33" s="100"/>
      <c r="CH33" s="100"/>
      <c r="CI33" s="100"/>
      <c r="CJ33" s="100"/>
      <c r="CK33" s="100"/>
      <c r="CL33" s="101"/>
      <c r="CO33" s="19"/>
      <c r="CP33" s="19"/>
      <c r="CQ33" s="19"/>
      <c r="CR33" s="19"/>
      <c r="CS33" s="19"/>
      <c r="CT33" s="19"/>
      <c r="CU33" s="98" t="s">
        <v>37</v>
      </c>
      <c r="CV33" s="98"/>
      <c r="CW33" s="98"/>
      <c r="CX33" s="98"/>
      <c r="CY33" s="98"/>
      <c r="CZ33" s="98"/>
      <c r="DA33" s="98"/>
      <c r="DB33" s="98"/>
      <c r="DC33" s="98"/>
      <c r="DD33" s="99">
        <f>データ!AS7</f>
        <v>75.3</v>
      </c>
      <c r="DE33" s="100"/>
      <c r="DF33" s="100"/>
      <c r="DG33" s="100"/>
      <c r="DH33" s="100"/>
      <c r="DI33" s="100"/>
      <c r="DJ33" s="100"/>
      <c r="DK33" s="100"/>
      <c r="DL33" s="100"/>
      <c r="DM33" s="100"/>
      <c r="DN33" s="100"/>
      <c r="DO33" s="100"/>
      <c r="DP33" s="100"/>
      <c r="DQ33" s="100"/>
      <c r="DR33" s="101"/>
      <c r="DS33" s="99">
        <f>データ!AT7</f>
        <v>76.2</v>
      </c>
      <c r="DT33" s="100"/>
      <c r="DU33" s="100"/>
      <c r="DV33" s="100"/>
      <c r="DW33" s="100"/>
      <c r="DX33" s="100"/>
      <c r="DY33" s="100"/>
      <c r="DZ33" s="100"/>
      <c r="EA33" s="100"/>
      <c r="EB33" s="100"/>
      <c r="EC33" s="100"/>
      <c r="ED33" s="100"/>
      <c r="EE33" s="100"/>
      <c r="EF33" s="100"/>
      <c r="EG33" s="101"/>
      <c r="EH33" s="99">
        <f>データ!AU7</f>
        <v>80.599999999999994</v>
      </c>
      <c r="EI33" s="100"/>
      <c r="EJ33" s="100"/>
      <c r="EK33" s="100"/>
      <c r="EL33" s="100"/>
      <c r="EM33" s="100"/>
      <c r="EN33" s="100"/>
      <c r="EO33" s="100"/>
      <c r="EP33" s="100"/>
      <c r="EQ33" s="100"/>
      <c r="ER33" s="100"/>
      <c r="ES33" s="100"/>
      <c r="ET33" s="100"/>
      <c r="EU33" s="100"/>
      <c r="EV33" s="101"/>
      <c r="EW33" s="99">
        <f>データ!AV7</f>
        <v>80.400000000000006</v>
      </c>
      <c r="EX33" s="100"/>
      <c r="EY33" s="100"/>
      <c r="EZ33" s="100"/>
      <c r="FA33" s="100"/>
      <c r="FB33" s="100"/>
      <c r="FC33" s="100"/>
      <c r="FD33" s="100"/>
      <c r="FE33" s="100"/>
      <c r="FF33" s="100"/>
      <c r="FG33" s="100"/>
      <c r="FH33" s="100"/>
      <c r="FI33" s="100"/>
      <c r="FJ33" s="100"/>
      <c r="FK33" s="101"/>
      <c r="FL33" s="99">
        <f>データ!AW7</f>
        <v>83.1</v>
      </c>
      <c r="FM33" s="100"/>
      <c r="FN33" s="100"/>
      <c r="FO33" s="100"/>
      <c r="FP33" s="100"/>
      <c r="FQ33" s="100"/>
      <c r="FR33" s="100"/>
      <c r="FS33" s="100"/>
      <c r="FT33" s="100"/>
      <c r="FU33" s="100"/>
      <c r="FV33" s="100"/>
      <c r="FW33" s="100"/>
      <c r="FX33" s="100"/>
      <c r="FY33" s="100"/>
      <c r="FZ33" s="101"/>
      <c r="GA33" s="19"/>
      <c r="GB33" s="19"/>
      <c r="GC33" s="19"/>
      <c r="GD33" s="19"/>
      <c r="GE33" s="19"/>
      <c r="GF33" s="19"/>
      <c r="GG33" s="19"/>
      <c r="GH33" s="19"/>
      <c r="GI33" s="98" t="s">
        <v>37</v>
      </c>
      <c r="GJ33" s="98"/>
      <c r="GK33" s="98"/>
      <c r="GL33" s="98"/>
      <c r="GM33" s="98"/>
      <c r="GN33" s="98"/>
      <c r="GO33" s="98"/>
      <c r="GP33" s="98"/>
      <c r="GQ33" s="98"/>
      <c r="GR33" s="99">
        <f>データ!BD7</f>
        <v>4.2</v>
      </c>
      <c r="GS33" s="100"/>
      <c r="GT33" s="100"/>
      <c r="GU33" s="100"/>
      <c r="GV33" s="100"/>
      <c r="GW33" s="100"/>
      <c r="GX33" s="100"/>
      <c r="GY33" s="100"/>
      <c r="GZ33" s="100"/>
      <c r="HA33" s="100"/>
      <c r="HB33" s="100"/>
      <c r="HC33" s="100"/>
      <c r="HD33" s="100"/>
      <c r="HE33" s="100"/>
      <c r="HF33" s="101"/>
      <c r="HG33" s="99">
        <f>データ!BE7</f>
        <v>12.6</v>
      </c>
      <c r="HH33" s="100"/>
      <c r="HI33" s="100"/>
      <c r="HJ33" s="100"/>
      <c r="HK33" s="100"/>
      <c r="HL33" s="100"/>
      <c r="HM33" s="100"/>
      <c r="HN33" s="100"/>
      <c r="HO33" s="100"/>
      <c r="HP33" s="100"/>
      <c r="HQ33" s="100"/>
      <c r="HR33" s="100"/>
      <c r="HS33" s="100"/>
      <c r="HT33" s="100"/>
      <c r="HU33" s="101"/>
      <c r="HV33" s="99">
        <f>データ!BF7</f>
        <v>29.2</v>
      </c>
      <c r="HW33" s="100"/>
      <c r="HX33" s="100"/>
      <c r="HY33" s="100"/>
      <c r="HZ33" s="100"/>
      <c r="IA33" s="100"/>
      <c r="IB33" s="100"/>
      <c r="IC33" s="100"/>
      <c r="ID33" s="100"/>
      <c r="IE33" s="100"/>
      <c r="IF33" s="100"/>
      <c r="IG33" s="100"/>
      <c r="IH33" s="100"/>
      <c r="II33" s="100"/>
      <c r="IJ33" s="101"/>
      <c r="IK33" s="99">
        <f>データ!BG7</f>
        <v>34.700000000000003</v>
      </c>
      <c r="IL33" s="100"/>
      <c r="IM33" s="100"/>
      <c r="IN33" s="100"/>
      <c r="IO33" s="100"/>
      <c r="IP33" s="100"/>
      <c r="IQ33" s="100"/>
      <c r="IR33" s="100"/>
      <c r="IS33" s="100"/>
      <c r="IT33" s="100"/>
      <c r="IU33" s="100"/>
      <c r="IV33" s="100"/>
      <c r="IW33" s="100"/>
      <c r="IX33" s="100"/>
      <c r="IY33" s="101"/>
      <c r="IZ33" s="99">
        <f>データ!BH7</f>
        <v>39.4</v>
      </c>
      <c r="JA33" s="100"/>
      <c r="JB33" s="100"/>
      <c r="JC33" s="100"/>
      <c r="JD33" s="100"/>
      <c r="JE33" s="100"/>
      <c r="JF33" s="100"/>
      <c r="JG33" s="100"/>
      <c r="JH33" s="100"/>
      <c r="JI33" s="100"/>
      <c r="JJ33" s="100"/>
      <c r="JK33" s="100"/>
      <c r="JL33" s="100"/>
      <c r="JM33" s="100"/>
      <c r="JN33" s="101"/>
      <c r="JO33" s="19"/>
      <c r="JP33" s="19"/>
      <c r="JQ33" s="19"/>
      <c r="JR33" s="19"/>
      <c r="JS33" s="19"/>
      <c r="JT33" s="19"/>
      <c r="JU33" s="19"/>
      <c r="JV33" s="19"/>
      <c r="JW33" s="98" t="s">
        <v>37</v>
      </c>
      <c r="JX33" s="98"/>
      <c r="JY33" s="98"/>
      <c r="JZ33" s="98"/>
      <c r="KA33" s="98"/>
      <c r="KB33" s="98"/>
      <c r="KC33" s="98"/>
      <c r="KD33" s="98"/>
      <c r="KE33" s="98"/>
      <c r="KF33" s="99">
        <f>データ!BO7</f>
        <v>73.900000000000006</v>
      </c>
      <c r="KG33" s="100"/>
      <c r="KH33" s="100"/>
      <c r="KI33" s="100"/>
      <c r="KJ33" s="100"/>
      <c r="KK33" s="100"/>
      <c r="KL33" s="100"/>
      <c r="KM33" s="100"/>
      <c r="KN33" s="100"/>
      <c r="KO33" s="100"/>
      <c r="KP33" s="100"/>
      <c r="KQ33" s="100"/>
      <c r="KR33" s="100"/>
      <c r="KS33" s="100"/>
      <c r="KT33" s="101"/>
      <c r="KU33" s="99">
        <f>データ!BP7</f>
        <v>66.3</v>
      </c>
      <c r="KV33" s="100"/>
      <c r="KW33" s="100"/>
      <c r="KX33" s="100"/>
      <c r="KY33" s="100"/>
      <c r="KZ33" s="100"/>
      <c r="LA33" s="100"/>
      <c r="LB33" s="100"/>
      <c r="LC33" s="100"/>
      <c r="LD33" s="100"/>
      <c r="LE33" s="100"/>
      <c r="LF33" s="100"/>
      <c r="LG33" s="100"/>
      <c r="LH33" s="100"/>
      <c r="LI33" s="101"/>
      <c r="LJ33" s="99">
        <f>データ!BQ7</f>
        <v>71.2</v>
      </c>
      <c r="LK33" s="100"/>
      <c r="LL33" s="100"/>
      <c r="LM33" s="100"/>
      <c r="LN33" s="100"/>
      <c r="LO33" s="100"/>
      <c r="LP33" s="100"/>
      <c r="LQ33" s="100"/>
      <c r="LR33" s="100"/>
      <c r="LS33" s="100"/>
      <c r="LT33" s="100"/>
      <c r="LU33" s="100"/>
      <c r="LV33" s="100"/>
      <c r="LW33" s="100"/>
      <c r="LX33" s="101"/>
      <c r="LY33" s="99">
        <f>データ!BR7</f>
        <v>70.599999999999994</v>
      </c>
      <c r="LZ33" s="100"/>
      <c r="MA33" s="100"/>
      <c r="MB33" s="100"/>
      <c r="MC33" s="100"/>
      <c r="MD33" s="100"/>
      <c r="ME33" s="100"/>
      <c r="MF33" s="100"/>
      <c r="MG33" s="100"/>
      <c r="MH33" s="100"/>
      <c r="MI33" s="100"/>
      <c r="MJ33" s="100"/>
      <c r="MK33" s="100"/>
      <c r="ML33" s="100"/>
      <c r="MM33" s="101"/>
      <c r="MN33" s="99">
        <f>データ!BS7</f>
        <v>73.599999999999994</v>
      </c>
      <c r="MO33" s="100"/>
      <c r="MP33" s="100"/>
      <c r="MQ33" s="100"/>
      <c r="MR33" s="100"/>
      <c r="MS33" s="100"/>
      <c r="MT33" s="100"/>
      <c r="MU33" s="100"/>
      <c r="MV33" s="100"/>
      <c r="MW33" s="100"/>
      <c r="MX33" s="100"/>
      <c r="MY33" s="100"/>
      <c r="MZ33" s="100"/>
      <c r="NA33" s="100"/>
      <c r="NB33" s="101"/>
      <c r="ND33" s="19"/>
      <c r="NE33" s="19"/>
      <c r="NF33" s="19"/>
      <c r="NG33" s="19"/>
      <c r="NH33" s="41"/>
      <c r="NI33" s="16"/>
      <c r="NJ33" s="112"/>
      <c r="NK33" s="113"/>
      <c r="NL33" s="113"/>
      <c r="NM33" s="113"/>
      <c r="NN33" s="113"/>
      <c r="NO33" s="113"/>
      <c r="NP33" s="113"/>
      <c r="NQ33" s="113"/>
      <c r="NR33" s="113"/>
      <c r="NS33" s="113"/>
      <c r="NT33" s="113"/>
      <c r="NU33" s="113"/>
      <c r="NV33" s="113"/>
      <c r="NW33" s="113"/>
      <c r="NX33" s="114"/>
    </row>
    <row r="34" spans="1:388" ht="13.5" customHeight="1">
      <c r="A34" s="16"/>
      <c r="B34" s="39"/>
      <c r="D34" s="19"/>
      <c r="E34" s="19"/>
      <c r="F34" s="19"/>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19"/>
      <c r="CP34" s="19"/>
      <c r="CQ34" s="19"/>
      <c r="CR34" s="19"/>
      <c r="CS34" s="19"/>
      <c r="CT34" s="19"/>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19"/>
      <c r="GB34" s="19"/>
      <c r="GC34" s="19"/>
      <c r="GD34" s="19"/>
      <c r="GE34" s="19"/>
      <c r="GF34" s="19"/>
      <c r="GG34" s="19"/>
      <c r="GH34" s="19"/>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19"/>
      <c r="JP34" s="19"/>
      <c r="JQ34" s="19"/>
      <c r="JR34" s="19"/>
      <c r="JS34" s="19"/>
      <c r="JT34" s="19"/>
      <c r="JU34" s="19"/>
      <c r="JV34" s="19"/>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19"/>
      <c r="NE34" s="19"/>
      <c r="NF34" s="19"/>
      <c r="NG34" s="19"/>
      <c r="NH34" s="41"/>
      <c r="NI34" s="16"/>
      <c r="NJ34" s="112"/>
      <c r="NK34" s="113"/>
      <c r="NL34" s="113"/>
      <c r="NM34" s="113"/>
      <c r="NN34" s="113"/>
      <c r="NO34" s="113"/>
      <c r="NP34" s="113"/>
      <c r="NQ34" s="113"/>
      <c r="NR34" s="113"/>
      <c r="NS34" s="113"/>
      <c r="NT34" s="113"/>
      <c r="NU34" s="113"/>
      <c r="NV34" s="113"/>
      <c r="NW34" s="113"/>
      <c r="NX34" s="114"/>
    </row>
    <row r="35" spans="1:388" ht="13.5" customHeight="1">
      <c r="A35" s="16"/>
      <c r="B35" s="3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41"/>
      <c r="NI35" s="16"/>
      <c r="NJ35" s="112"/>
      <c r="NK35" s="113"/>
      <c r="NL35" s="113"/>
      <c r="NM35" s="113"/>
      <c r="NN35" s="113"/>
      <c r="NO35" s="113"/>
      <c r="NP35" s="113"/>
      <c r="NQ35" s="113"/>
      <c r="NR35" s="113"/>
      <c r="NS35" s="113"/>
      <c r="NT35" s="113"/>
      <c r="NU35" s="113"/>
      <c r="NV35" s="113"/>
      <c r="NW35" s="113"/>
      <c r="NX35" s="114"/>
    </row>
    <row r="36" spans="1:388" ht="13.5" customHeight="1">
      <c r="A36" s="16"/>
      <c r="B36" s="39"/>
      <c r="C36" s="40"/>
      <c r="D36" s="19"/>
      <c r="E36" s="2" t="s">
        <v>39</v>
      </c>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19"/>
      <c r="CQ36" s="19"/>
      <c r="CR36" s="19"/>
      <c r="CS36" s="2" t="s">
        <v>40</v>
      </c>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40"/>
      <c r="GE36" s="40"/>
      <c r="GF36" s="40"/>
      <c r="GG36" s="2" t="s">
        <v>41</v>
      </c>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19"/>
      <c r="JS36" s="19"/>
      <c r="JT36" s="19"/>
      <c r="JU36" s="2" t="s">
        <v>42</v>
      </c>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40"/>
      <c r="NF36" s="40"/>
      <c r="NG36" s="40"/>
      <c r="NH36" s="41"/>
      <c r="NI36" s="16"/>
      <c r="NJ36" s="112"/>
      <c r="NK36" s="113"/>
      <c r="NL36" s="113"/>
      <c r="NM36" s="113"/>
      <c r="NN36" s="113"/>
      <c r="NO36" s="113"/>
      <c r="NP36" s="113"/>
      <c r="NQ36" s="113"/>
      <c r="NR36" s="113"/>
      <c r="NS36" s="113"/>
      <c r="NT36" s="113"/>
      <c r="NU36" s="113"/>
      <c r="NV36" s="113"/>
      <c r="NW36" s="113"/>
      <c r="NX36" s="114"/>
    </row>
    <row r="37" spans="1:388" ht="13.5" customHeight="1">
      <c r="A37" s="16"/>
      <c r="B37" s="39"/>
      <c r="C37" s="40"/>
      <c r="D37" s="19"/>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19"/>
      <c r="CQ37" s="19"/>
      <c r="CR37" s="19"/>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40"/>
      <c r="GE37" s="40"/>
      <c r="GF37" s="40"/>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19"/>
      <c r="JS37" s="19"/>
      <c r="JT37" s="19"/>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40"/>
      <c r="NF37" s="40"/>
      <c r="NG37" s="40"/>
      <c r="NH37" s="41"/>
      <c r="NI37" s="16"/>
      <c r="NJ37" s="112"/>
      <c r="NK37" s="113"/>
      <c r="NL37" s="113"/>
      <c r="NM37" s="113"/>
      <c r="NN37" s="113"/>
      <c r="NO37" s="113"/>
      <c r="NP37" s="113"/>
      <c r="NQ37" s="113"/>
      <c r="NR37" s="113"/>
      <c r="NS37" s="113"/>
      <c r="NT37" s="113"/>
      <c r="NU37" s="113"/>
      <c r="NV37" s="113"/>
      <c r="NW37" s="113"/>
      <c r="NX37" s="114"/>
    </row>
    <row r="38" spans="1:388" ht="13.5" customHeight="1">
      <c r="A38" s="16"/>
      <c r="B38" s="39"/>
      <c r="C38" s="37"/>
      <c r="D38" s="19"/>
      <c r="E38" s="19"/>
      <c r="F38" s="19"/>
      <c r="G38" s="19"/>
      <c r="H38" s="19"/>
      <c r="CJ38" s="19"/>
      <c r="CK38" s="19"/>
      <c r="CL38" s="19"/>
      <c r="CM38" s="19"/>
      <c r="CN38" s="19"/>
      <c r="CO38" s="19"/>
      <c r="CP38" s="19"/>
      <c r="CQ38" s="19"/>
      <c r="CR38" s="19"/>
      <c r="CS38" s="19"/>
      <c r="CT38" s="19"/>
      <c r="CU38" s="19"/>
      <c r="CV38" s="19"/>
      <c r="CW38" s="19"/>
      <c r="CX38" s="19"/>
      <c r="CY38" s="19"/>
      <c r="CZ38" s="19"/>
      <c r="DA38" s="19"/>
      <c r="DB38" s="19"/>
      <c r="DC38" s="19"/>
      <c r="DD38" s="19"/>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19"/>
      <c r="GQ38" s="19"/>
      <c r="GR38" s="37"/>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c r="IW38" s="19"/>
      <c r="IX38" s="19"/>
      <c r="IY38" s="19"/>
      <c r="IZ38" s="19"/>
      <c r="JA38" s="19"/>
      <c r="JB38" s="19"/>
      <c r="JC38" s="19"/>
      <c r="JD38" s="19"/>
      <c r="JE38" s="19"/>
      <c r="JF38" s="19"/>
      <c r="JG38" s="19"/>
      <c r="JH38" s="19"/>
      <c r="JI38" s="19"/>
      <c r="JJ38" s="19"/>
      <c r="JK38" s="19"/>
      <c r="JL38" s="19"/>
      <c r="JM38" s="19"/>
      <c r="JN38" s="19"/>
      <c r="JO38" s="19"/>
      <c r="JP38" s="19"/>
      <c r="JQ38" s="19"/>
      <c r="JR38" s="37"/>
      <c r="JS38" s="37"/>
      <c r="JT38" s="37"/>
      <c r="JU38" s="37"/>
      <c r="JV38" s="37"/>
      <c r="JW38" s="37"/>
      <c r="JX38" s="37"/>
      <c r="JY38" s="37"/>
      <c r="JZ38" s="37"/>
      <c r="KA38" s="37"/>
      <c r="KB38" s="37"/>
      <c r="KC38" s="37"/>
      <c r="KD38" s="37"/>
      <c r="KE38" s="37"/>
      <c r="KF38" s="37"/>
      <c r="KG38" s="37"/>
      <c r="KH38" s="37"/>
      <c r="KI38" s="37"/>
      <c r="KJ38" s="37"/>
      <c r="KK38" s="37"/>
      <c r="KL38" s="37"/>
      <c r="KM38" s="37"/>
      <c r="KN38" s="37"/>
      <c r="KO38" s="37"/>
      <c r="KP38" s="37"/>
      <c r="KQ38" s="37"/>
      <c r="KR38" s="37"/>
      <c r="KS38" s="37"/>
      <c r="KT38" s="37"/>
      <c r="KU38" s="37"/>
      <c r="KV38" s="37"/>
      <c r="KW38" s="37"/>
      <c r="KX38" s="37"/>
      <c r="KY38" s="37"/>
      <c r="KZ38" s="37"/>
      <c r="LA38" s="37"/>
      <c r="LB38" s="37"/>
      <c r="LC38" s="37"/>
      <c r="LD38" s="37"/>
      <c r="LE38" s="37"/>
      <c r="LF38" s="37"/>
      <c r="LG38" s="37"/>
      <c r="LH38" s="37"/>
      <c r="LI38" s="37"/>
      <c r="LJ38" s="37"/>
      <c r="LK38" s="37"/>
      <c r="LL38" s="37"/>
      <c r="LM38" s="37"/>
      <c r="LN38" s="37"/>
      <c r="LO38" s="37"/>
      <c r="LP38" s="37"/>
      <c r="LQ38" s="37"/>
      <c r="LR38" s="37"/>
      <c r="LS38" s="37"/>
      <c r="LT38" s="37"/>
      <c r="LU38" s="37"/>
      <c r="LV38" s="37"/>
      <c r="LW38" s="37"/>
      <c r="LX38" s="37"/>
      <c r="LY38" s="37"/>
      <c r="LZ38" s="37"/>
      <c r="MA38" s="37"/>
      <c r="MB38" s="37"/>
      <c r="MC38" s="37"/>
      <c r="MD38" s="37"/>
      <c r="ME38" s="37"/>
      <c r="MF38" s="37"/>
      <c r="MG38" s="37"/>
      <c r="MH38" s="37"/>
      <c r="MI38" s="37"/>
      <c r="MJ38" s="37"/>
      <c r="MK38" s="37"/>
      <c r="ML38" s="37"/>
      <c r="MM38" s="37"/>
      <c r="MN38" s="37"/>
      <c r="MO38" s="37"/>
      <c r="MP38" s="37"/>
      <c r="MQ38" s="37"/>
      <c r="MR38" s="37"/>
      <c r="MS38" s="37"/>
      <c r="MT38" s="37"/>
      <c r="MU38" s="37"/>
      <c r="MV38" s="37"/>
      <c r="MW38" s="37"/>
      <c r="MX38" s="37"/>
      <c r="MY38" s="37"/>
      <c r="MZ38" s="37"/>
      <c r="NA38" s="37"/>
      <c r="NB38" s="37"/>
      <c r="NC38" s="37"/>
      <c r="ND38" s="37"/>
      <c r="NE38" s="37"/>
      <c r="NF38" s="37"/>
      <c r="NG38" s="37"/>
      <c r="NH38" s="38"/>
      <c r="NI38" s="16"/>
      <c r="NJ38" s="112"/>
      <c r="NK38" s="113"/>
      <c r="NL38" s="113"/>
      <c r="NM38" s="113"/>
      <c r="NN38" s="113"/>
      <c r="NO38" s="113"/>
      <c r="NP38" s="113"/>
      <c r="NQ38" s="113"/>
      <c r="NR38" s="113"/>
      <c r="NS38" s="113"/>
      <c r="NT38" s="113"/>
      <c r="NU38" s="113"/>
      <c r="NV38" s="113"/>
      <c r="NW38" s="113"/>
      <c r="NX38" s="114"/>
    </row>
    <row r="39" spans="1:388" ht="13.5" customHeight="1">
      <c r="A39" s="16"/>
      <c r="B39" s="39"/>
      <c r="C39" s="37"/>
      <c r="D39" s="19"/>
      <c r="E39" s="19"/>
      <c r="F39" s="19"/>
      <c r="G39" s="19"/>
      <c r="H39" s="19"/>
      <c r="CJ39" s="19"/>
      <c r="CK39" s="19"/>
      <c r="CL39" s="19"/>
      <c r="CM39" s="19"/>
      <c r="CN39" s="19"/>
      <c r="CO39" s="19"/>
      <c r="CP39" s="19"/>
      <c r="CQ39" s="19"/>
      <c r="CR39" s="19"/>
      <c r="CS39" s="19"/>
      <c r="CT39" s="19"/>
      <c r="CU39" s="19"/>
      <c r="CV39" s="19"/>
      <c r="CW39" s="19"/>
      <c r="CX39" s="19"/>
      <c r="CY39" s="19"/>
      <c r="CZ39" s="19"/>
      <c r="DA39" s="19"/>
      <c r="DB39" s="19"/>
      <c r="DC39" s="19"/>
      <c r="DD39" s="19"/>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19"/>
      <c r="GQ39" s="19"/>
      <c r="GR39" s="37"/>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37"/>
      <c r="JS39" s="37"/>
      <c r="JT39" s="37"/>
      <c r="JU39" s="37"/>
      <c r="JV39" s="37"/>
      <c r="JW39" s="37"/>
      <c r="JX39" s="37"/>
      <c r="JY39" s="37"/>
      <c r="JZ39" s="37"/>
      <c r="KA39" s="37"/>
      <c r="KB39" s="37"/>
      <c r="KC39" s="37"/>
      <c r="KD39" s="37"/>
      <c r="KE39" s="37"/>
      <c r="KF39" s="37"/>
      <c r="KG39" s="37"/>
      <c r="KH39" s="37"/>
      <c r="KI39" s="37"/>
      <c r="KJ39" s="37"/>
      <c r="KK39" s="37"/>
      <c r="KL39" s="37"/>
      <c r="KM39" s="37"/>
      <c r="KN39" s="37"/>
      <c r="KO39" s="37"/>
      <c r="KP39" s="37"/>
      <c r="KQ39" s="37"/>
      <c r="KR39" s="37"/>
      <c r="KS39" s="37"/>
      <c r="KT39" s="37"/>
      <c r="KU39" s="37"/>
      <c r="KV39" s="37"/>
      <c r="KW39" s="37"/>
      <c r="KX39" s="37"/>
      <c r="KY39" s="37"/>
      <c r="KZ39" s="37"/>
      <c r="LA39" s="37"/>
      <c r="LB39" s="37"/>
      <c r="LC39" s="37"/>
      <c r="LD39" s="37"/>
      <c r="LE39" s="37"/>
      <c r="LF39" s="37"/>
      <c r="LG39" s="37"/>
      <c r="LH39" s="37"/>
      <c r="LI39" s="37"/>
      <c r="LJ39" s="37"/>
      <c r="LK39" s="37"/>
      <c r="LL39" s="37"/>
      <c r="LM39" s="37"/>
      <c r="LN39" s="37"/>
      <c r="LO39" s="37"/>
      <c r="LP39" s="37"/>
      <c r="LQ39" s="37"/>
      <c r="LR39" s="37"/>
      <c r="LS39" s="37"/>
      <c r="LT39" s="37"/>
      <c r="LU39" s="37"/>
      <c r="LV39" s="37"/>
      <c r="LW39" s="37"/>
      <c r="LX39" s="37"/>
      <c r="LY39" s="37"/>
      <c r="LZ39" s="37"/>
      <c r="MA39" s="37"/>
      <c r="MB39" s="37"/>
      <c r="MC39" s="37"/>
      <c r="MD39" s="37"/>
      <c r="ME39" s="37"/>
      <c r="MF39" s="37"/>
      <c r="MG39" s="37"/>
      <c r="MH39" s="37"/>
      <c r="MI39" s="37"/>
      <c r="MJ39" s="37"/>
      <c r="MK39" s="37"/>
      <c r="ML39" s="37"/>
      <c r="MM39" s="37"/>
      <c r="MN39" s="37"/>
      <c r="MO39" s="37"/>
      <c r="MP39" s="37"/>
      <c r="MQ39" s="37"/>
      <c r="MR39" s="37"/>
      <c r="MS39" s="37"/>
      <c r="MT39" s="37"/>
      <c r="MU39" s="37"/>
      <c r="MV39" s="37"/>
      <c r="MW39" s="37"/>
      <c r="MX39" s="37"/>
      <c r="MY39" s="37"/>
      <c r="MZ39" s="37"/>
      <c r="NA39" s="37"/>
      <c r="NB39" s="37"/>
      <c r="NC39" s="37"/>
      <c r="ND39" s="37"/>
      <c r="NE39" s="37"/>
      <c r="NF39" s="37"/>
      <c r="NG39" s="37"/>
      <c r="NH39" s="38"/>
      <c r="NI39" s="16"/>
      <c r="NJ39" s="112"/>
      <c r="NK39" s="113"/>
      <c r="NL39" s="113"/>
      <c r="NM39" s="113"/>
      <c r="NN39" s="113"/>
      <c r="NO39" s="113"/>
      <c r="NP39" s="113"/>
      <c r="NQ39" s="113"/>
      <c r="NR39" s="113"/>
      <c r="NS39" s="113"/>
      <c r="NT39" s="113"/>
      <c r="NU39" s="113"/>
      <c r="NV39" s="113"/>
      <c r="NW39" s="113"/>
      <c r="NX39" s="114"/>
    </row>
    <row r="40" spans="1:388" ht="13.5" customHeight="1">
      <c r="A40" s="16"/>
      <c r="B40" s="39"/>
      <c r="C40" s="19"/>
      <c r="D40" s="19"/>
      <c r="E40" s="19"/>
      <c r="F40" s="19"/>
      <c r="G40" s="19"/>
      <c r="H40" s="19"/>
      <c r="I40" s="19"/>
      <c r="J40" s="19"/>
      <c r="K40" s="19"/>
      <c r="L40" s="19"/>
      <c r="M40" s="19"/>
      <c r="N40" s="19"/>
      <c r="O40" s="19"/>
      <c r="P40" s="19"/>
      <c r="Q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c r="IV40" s="19"/>
      <c r="IW40" s="19"/>
      <c r="IX40" s="19"/>
      <c r="IY40" s="19"/>
      <c r="IZ40" s="19"/>
      <c r="JA40" s="19"/>
      <c r="JB40" s="19"/>
      <c r="JC40" s="19"/>
      <c r="JD40" s="19"/>
      <c r="JE40" s="19"/>
      <c r="JF40" s="19"/>
      <c r="JG40" s="19"/>
      <c r="JH40" s="19"/>
      <c r="JI40" s="19"/>
      <c r="JJ40" s="19"/>
      <c r="JK40" s="19"/>
      <c r="JL40" s="19"/>
      <c r="JM40" s="19"/>
      <c r="JN40" s="19"/>
      <c r="JO40" s="19"/>
      <c r="JP40" s="19"/>
      <c r="JQ40" s="19"/>
      <c r="JR40" s="37"/>
      <c r="JS40" s="37"/>
      <c r="JT40" s="37"/>
      <c r="JU40" s="37"/>
      <c r="JV40" s="37"/>
      <c r="JW40" s="37"/>
      <c r="JX40" s="37"/>
      <c r="JY40" s="37"/>
      <c r="JZ40" s="37"/>
      <c r="KA40" s="37"/>
      <c r="KB40" s="37"/>
      <c r="KC40" s="37"/>
      <c r="KD40" s="37"/>
      <c r="KE40" s="37"/>
      <c r="KF40" s="37"/>
      <c r="KG40" s="37"/>
      <c r="KH40" s="37"/>
      <c r="KI40" s="37"/>
      <c r="KJ40" s="37"/>
      <c r="KK40" s="37"/>
      <c r="KL40" s="37"/>
      <c r="KM40" s="37"/>
      <c r="KN40" s="37"/>
      <c r="KO40" s="37"/>
      <c r="KP40" s="37"/>
      <c r="KQ40" s="37"/>
      <c r="KR40" s="37"/>
      <c r="KS40" s="37"/>
      <c r="KT40" s="37"/>
      <c r="KU40" s="37"/>
      <c r="KV40" s="37"/>
      <c r="KW40" s="37"/>
      <c r="KX40" s="37"/>
      <c r="KY40" s="37"/>
      <c r="KZ40" s="37"/>
      <c r="LA40" s="37"/>
      <c r="LB40" s="37"/>
      <c r="LC40" s="37"/>
      <c r="LD40" s="37"/>
      <c r="LE40" s="37"/>
      <c r="LF40" s="37"/>
      <c r="LG40" s="37"/>
      <c r="LH40" s="37"/>
      <c r="LI40" s="37"/>
      <c r="LJ40" s="37"/>
      <c r="LK40" s="37"/>
      <c r="LL40" s="37"/>
      <c r="LM40" s="37"/>
      <c r="LN40" s="37"/>
      <c r="LO40" s="37"/>
      <c r="LP40" s="37"/>
      <c r="LQ40" s="37"/>
      <c r="LR40" s="37"/>
      <c r="LS40" s="37"/>
      <c r="LT40" s="37"/>
      <c r="LU40" s="37"/>
      <c r="LV40" s="37"/>
      <c r="LW40" s="37"/>
      <c r="LX40" s="37"/>
      <c r="LY40" s="37"/>
      <c r="LZ40" s="37"/>
      <c r="MA40" s="37"/>
      <c r="MB40" s="37"/>
      <c r="MC40" s="37"/>
      <c r="MD40" s="37"/>
      <c r="ME40" s="37"/>
      <c r="MF40" s="37"/>
      <c r="MG40" s="37"/>
      <c r="MH40" s="37"/>
      <c r="MI40" s="37"/>
      <c r="MJ40" s="37"/>
      <c r="MK40" s="37"/>
      <c r="ML40" s="37"/>
      <c r="MM40" s="37"/>
      <c r="MN40" s="37"/>
      <c r="MO40" s="37"/>
      <c r="MP40" s="37"/>
      <c r="MQ40" s="37"/>
      <c r="MR40" s="37"/>
      <c r="MS40" s="37"/>
      <c r="MT40" s="37"/>
      <c r="MU40" s="37"/>
      <c r="MV40" s="37"/>
      <c r="MW40" s="37"/>
      <c r="MX40" s="37"/>
      <c r="MY40" s="37"/>
      <c r="MZ40" s="37"/>
      <c r="NA40" s="37"/>
      <c r="NB40" s="37"/>
      <c r="NC40" s="37"/>
      <c r="ND40" s="37"/>
      <c r="NE40" s="37"/>
      <c r="NF40" s="37"/>
      <c r="NG40" s="37"/>
      <c r="NH40" s="38"/>
      <c r="NI40" s="16"/>
      <c r="NJ40" s="112"/>
      <c r="NK40" s="113"/>
      <c r="NL40" s="113"/>
      <c r="NM40" s="113"/>
      <c r="NN40" s="113"/>
      <c r="NO40" s="113"/>
      <c r="NP40" s="113"/>
      <c r="NQ40" s="113"/>
      <c r="NR40" s="113"/>
      <c r="NS40" s="113"/>
      <c r="NT40" s="113"/>
      <c r="NU40" s="113"/>
      <c r="NV40" s="113"/>
      <c r="NW40" s="113"/>
      <c r="NX40" s="114"/>
    </row>
    <row r="41" spans="1:388" ht="13.5" customHeight="1">
      <c r="A41" s="16"/>
      <c r="B41" s="3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40"/>
      <c r="AV41" s="40"/>
      <c r="AW41" s="40"/>
      <c r="AX41" s="40"/>
      <c r="AY41" s="40"/>
      <c r="AZ41" s="40"/>
      <c r="BA41" s="40"/>
      <c r="BB41" s="40"/>
      <c r="BC41" s="40"/>
      <c r="BD41" s="40"/>
      <c r="BE41" s="40"/>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40"/>
      <c r="DD41" s="40"/>
      <c r="DE41" s="19"/>
      <c r="DF41" s="19"/>
      <c r="DG41" s="19"/>
      <c r="DH41" s="19"/>
      <c r="DI41" s="19"/>
      <c r="DJ41" s="19"/>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40"/>
      <c r="IJ41" s="40"/>
      <c r="IK41" s="40"/>
      <c r="IL41" s="40"/>
      <c r="IM41" s="40"/>
      <c r="IN41" s="40"/>
      <c r="IO41" s="40"/>
      <c r="IP41" s="40"/>
      <c r="IQ41" s="40"/>
      <c r="IR41" s="40"/>
      <c r="IS41" s="40"/>
      <c r="IT41" s="19"/>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c r="KG41" s="19"/>
      <c r="KH41" s="19"/>
      <c r="KI41" s="19"/>
      <c r="KJ41" s="19"/>
      <c r="KK41" s="19"/>
      <c r="KL41" s="19"/>
      <c r="KM41" s="19"/>
      <c r="KN41" s="19"/>
      <c r="KO41" s="19"/>
      <c r="KP41" s="19"/>
      <c r="KQ41" s="40"/>
      <c r="KR41" s="40"/>
      <c r="KS41" s="40"/>
      <c r="KT41" s="40"/>
      <c r="KU41" s="40"/>
      <c r="KV41" s="40"/>
      <c r="KW41" s="40"/>
      <c r="KX41" s="40"/>
      <c r="KY41" s="40"/>
      <c r="KZ41" s="40"/>
      <c r="LA41" s="40"/>
      <c r="LB41" s="19"/>
      <c r="LC41" s="19"/>
      <c r="LD41" s="19"/>
      <c r="LE41" s="19"/>
      <c r="LF41" s="19"/>
      <c r="LG41" s="19"/>
      <c r="LH41" s="19"/>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9"/>
      <c r="MG41" s="19"/>
      <c r="MH41" s="19"/>
      <c r="MI41" s="19"/>
      <c r="MJ41" s="19"/>
      <c r="MK41" s="19"/>
      <c r="ML41" s="19"/>
      <c r="MM41" s="19"/>
      <c r="MN41" s="19"/>
      <c r="MO41" s="19"/>
      <c r="MP41" s="19"/>
      <c r="MQ41" s="19"/>
      <c r="MR41" s="19"/>
      <c r="MS41" s="19"/>
      <c r="MT41" s="40"/>
      <c r="MU41" s="40"/>
      <c r="MV41" s="40"/>
      <c r="MW41" s="40"/>
      <c r="MX41" s="40"/>
      <c r="MY41" s="40"/>
      <c r="MZ41" s="40"/>
      <c r="NA41" s="40"/>
      <c r="NB41" s="40"/>
      <c r="NC41" s="40"/>
      <c r="ND41" s="40"/>
      <c r="NE41" s="40"/>
      <c r="NF41" s="40"/>
      <c r="NG41" s="19"/>
      <c r="NH41" s="41"/>
      <c r="NI41" s="16"/>
      <c r="NJ41" s="112"/>
      <c r="NK41" s="113"/>
      <c r="NL41" s="113"/>
      <c r="NM41" s="113"/>
      <c r="NN41" s="113"/>
      <c r="NO41" s="113"/>
      <c r="NP41" s="113"/>
      <c r="NQ41" s="113"/>
      <c r="NR41" s="113"/>
      <c r="NS41" s="113"/>
      <c r="NT41" s="113"/>
      <c r="NU41" s="113"/>
      <c r="NV41" s="113"/>
      <c r="NW41" s="113"/>
      <c r="NX41" s="114"/>
    </row>
    <row r="42" spans="1:388" ht="13.5" customHeight="1">
      <c r="A42" s="16"/>
      <c r="B42" s="3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40"/>
      <c r="AV42" s="40"/>
      <c r="AW42" s="40"/>
      <c r="AX42" s="40"/>
      <c r="AY42" s="40"/>
      <c r="AZ42" s="40"/>
      <c r="BA42" s="40"/>
      <c r="BB42" s="40"/>
      <c r="BC42" s="40"/>
      <c r="BD42" s="40"/>
      <c r="BE42" s="40"/>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40"/>
      <c r="DD42" s="40"/>
      <c r="DE42" s="19"/>
      <c r="DF42" s="19"/>
      <c r="DG42" s="19"/>
      <c r="DH42" s="19"/>
      <c r="DI42" s="19"/>
      <c r="DJ42" s="19"/>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40"/>
      <c r="IJ42" s="40"/>
      <c r="IK42" s="40"/>
      <c r="IL42" s="40"/>
      <c r="IM42" s="40"/>
      <c r="IN42" s="40"/>
      <c r="IO42" s="40"/>
      <c r="IP42" s="40"/>
      <c r="IQ42" s="40"/>
      <c r="IR42" s="40"/>
      <c r="IS42" s="40"/>
      <c r="IT42" s="19"/>
      <c r="IU42" s="19"/>
      <c r="IV42" s="19"/>
      <c r="IW42" s="19"/>
      <c r="IX42" s="19"/>
      <c r="IY42" s="19"/>
      <c r="IZ42" s="19"/>
      <c r="JA42" s="19"/>
      <c r="JB42" s="19"/>
      <c r="JC42" s="19"/>
      <c r="JD42" s="19"/>
      <c r="JE42" s="19"/>
      <c r="JF42" s="19"/>
      <c r="JG42" s="19"/>
      <c r="JH42" s="19"/>
      <c r="JI42" s="19"/>
      <c r="JJ42" s="19"/>
      <c r="JK42" s="19"/>
      <c r="JL42" s="19"/>
      <c r="JM42" s="19"/>
      <c r="JN42" s="19"/>
      <c r="JO42" s="19"/>
      <c r="JP42" s="19"/>
      <c r="JQ42" s="19"/>
      <c r="JR42" s="19"/>
      <c r="JS42" s="19"/>
      <c r="JT42" s="19"/>
      <c r="JU42" s="19"/>
      <c r="JV42" s="19"/>
      <c r="JW42" s="19"/>
      <c r="JX42" s="19"/>
      <c r="JY42" s="19"/>
      <c r="JZ42" s="19"/>
      <c r="KA42" s="19"/>
      <c r="KB42" s="19"/>
      <c r="KC42" s="19"/>
      <c r="KD42" s="19"/>
      <c r="KE42" s="19"/>
      <c r="KF42" s="19"/>
      <c r="KG42" s="19"/>
      <c r="KH42" s="19"/>
      <c r="KI42" s="19"/>
      <c r="KJ42" s="19"/>
      <c r="KK42" s="19"/>
      <c r="KL42" s="19"/>
      <c r="KM42" s="19"/>
      <c r="KN42" s="19"/>
      <c r="KO42" s="19"/>
      <c r="KP42" s="19"/>
      <c r="KQ42" s="40"/>
      <c r="KR42" s="40"/>
      <c r="KS42" s="40"/>
      <c r="KT42" s="40"/>
      <c r="KU42" s="40"/>
      <c r="KV42" s="40"/>
      <c r="KW42" s="40"/>
      <c r="KX42" s="40"/>
      <c r="KY42" s="40"/>
      <c r="KZ42" s="40"/>
      <c r="LA42" s="40"/>
      <c r="LB42" s="19"/>
      <c r="LC42" s="19"/>
      <c r="LD42" s="19"/>
      <c r="LE42" s="19"/>
      <c r="LF42" s="19"/>
      <c r="LG42" s="19"/>
      <c r="LH42" s="19"/>
      <c r="LI42" s="19"/>
      <c r="LJ42" s="19"/>
      <c r="LK42" s="19"/>
      <c r="LL42" s="19"/>
      <c r="LM42" s="19"/>
      <c r="LN42" s="19"/>
      <c r="LO42" s="19"/>
      <c r="LP42" s="19"/>
      <c r="LQ42" s="19"/>
      <c r="LR42" s="19"/>
      <c r="LS42" s="19"/>
      <c r="LT42" s="19"/>
      <c r="LU42" s="19"/>
      <c r="LV42" s="19"/>
      <c r="LW42" s="19"/>
      <c r="LX42" s="19"/>
      <c r="LY42" s="19"/>
      <c r="LZ42" s="19"/>
      <c r="MA42" s="19"/>
      <c r="MB42" s="19"/>
      <c r="MC42" s="19"/>
      <c r="MD42" s="19"/>
      <c r="ME42" s="19"/>
      <c r="MF42" s="19"/>
      <c r="MG42" s="19"/>
      <c r="MH42" s="19"/>
      <c r="MI42" s="19"/>
      <c r="MJ42" s="19"/>
      <c r="MK42" s="19"/>
      <c r="ML42" s="19"/>
      <c r="MM42" s="19"/>
      <c r="MN42" s="19"/>
      <c r="MO42" s="19"/>
      <c r="MP42" s="19"/>
      <c r="MQ42" s="19"/>
      <c r="MR42" s="19"/>
      <c r="MS42" s="19"/>
      <c r="MT42" s="40"/>
      <c r="MU42" s="40"/>
      <c r="MV42" s="40"/>
      <c r="MW42" s="40"/>
      <c r="MX42" s="40"/>
      <c r="MY42" s="40"/>
      <c r="MZ42" s="40"/>
      <c r="NA42" s="40"/>
      <c r="NB42" s="40"/>
      <c r="NC42" s="40"/>
      <c r="ND42" s="40"/>
      <c r="NE42" s="40"/>
      <c r="NF42" s="40"/>
      <c r="NG42" s="19"/>
      <c r="NH42" s="41"/>
      <c r="NI42" s="16"/>
      <c r="NJ42" s="112"/>
      <c r="NK42" s="113"/>
      <c r="NL42" s="113"/>
      <c r="NM42" s="113"/>
      <c r="NN42" s="113"/>
      <c r="NO42" s="113"/>
      <c r="NP42" s="113"/>
      <c r="NQ42" s="113"/>
      <c r="NR42" s="113"/>
      <c r="NS42" s="113"/>
      <c r="NT42" s="113"/>
      <c r="NU42" s="113"/>
      <c r="NV42" s="113"/>
      <c r="NW42" s="113"/>
      <c r="NX42" s="114"/>
    </row>
    <row r="43" spans="1:388" ht="13.5" customHeight="1">
      <c r="A43" s="16"/>
      <c r="B43" s="3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c r="IT43" s="19"/>
      <c r="IU43" s="19"/>
      <c r="IV43" s="19"/>
      <c r="IW43" s="19"/>
      <c r="IX43" s="19"/>
      <c r="IY43" s="19"/>
      <c r="IZ43" s="19"/>
      <c r="JA43" s="19"/>
      <c r="JB43" s="19"/>
      <c r="JC43" s="19"/>
      <c r="JD43" s="19"/>
      <c r="JE43" s="19"/>
      <c r="JF43" s="19"/>
      <c r="JG43" s="19"/>
      <c r="JH43" s="19"/>
      <c r="JI43" s="19"/>
      <c r="JJ43" s="19"/>
      <c r="JK43" s="19"/>
      <c r="JL43" s="19"/>
      <c r="JM43" s="19"/>
      <c r="JN43" s="19"/>
      <c r="JO43" s="19"/>
      <c r="JP43" s="19"/>
      <c r="JQ43" s="19"/>
      <c r="JR43" s="19"/>
      <c r="JS43" s="19"/>
      <c r="JT43" s="19"/>
      <c r="JU43" s="19"/>
      <c r="JV43" s="19"/>
      <c r="JW43" s="19"/>
      <c r="JX43" s="19"/>
      <c r="JY43" s="19"/>
      <c r="JZ43" s="19"/>
      <c r="KA43" s="19"/>
      <c r="KB43" s="19"/>
      <c r="KC43" s="19"/>
      <c r="KD43" s="19"/>
      <c r="KE43" s="19"/>
      <c r="KF43" s="19"/>
      <c r="KG43" s="19"/>
      <c r="KH43" s="19"/>
      <c r="KI43" s="19"/>
      <c r="KJ43" s="19"/>
      <c r="KK43" s="19"/>
      <c r="KL43" s="19"/>
      <c r="KM43" s="19"/>
      <c r="KN43" s="19"/>
      <c r="KO43" s="19"/>
      <c r="KP43" s="19"/>
      <c r="KQ43" s="19"/>
      <c r="KR43" s="19"/>
      <c r="KS43" s="19"/>
      <c r="KT43" s="19"/>
      <c r="KU43" s="19"/>
      <c r="KV43" s="19"/>
      <c r="KW43" s="19"/>
      <c r="KX43" s="19"/>
      <c r="KY43" s="19"/>
      <c r="KZ43" s="19"/>
      <c r="LA43" s="19"/>
      <c r="LB43" s="19"/>
      <c r="LC43" s="19"/>
      <c r="LD43" s="19"/>
      <c r="LE43" s="19"/>
      <c r="LF43" s="19"/>
      <c r="LG43" s="19"/>
      <c r="LH43" s="19"/>
      <c r="LI43" s="19"/>
      <c r="LJ43" s="19"/>
      <c r="LK43" s="19"/>
      <c r="LL43" s="19"/>
      <c r="LM43" s="19"/>
      <c r="LN43" s="19"/>
      <c r="LO43" s="19"/>
      <c r="LP43" s="19"/>
      <c r="LQ43" s="19"/>
      <c r="LR43" s="19"/>
      <c r="LS43" s="19"/>
      <c r="LT43" s="19"/>
      <c r="LU43" s="19"/>
      <c r="LV43" s="19"/>
      <c r="LW43" s="19"/>
      <c r="LX43" s="19"/>
      <c r="LY43" s="19"/>
      <c r="LZ43" s="19"/>
      <c r="MA43" s="19"/>
      <c r="MB43" s="19"/>
      <c r="MC43" s="19"/>
      <c r="MD43" s="19"/>
      <c r="ME43" s="19"/>
      <c r="MF43" s="19"/>
      <c r="MG43" s="19"/>
      <c r="MH43" s="19"/>
      <c r="MI43" s="19"/>
      <c r="MJ43" s="19"/>
      <c r="MK43" s="19"/>
      <c r="ML43" s="19"/>
      <c r="MM43" s="19"/>
      <c r="MN43" s="19"/>
      <c r="MO43" s="19"/>
      <c r="MP43" s="19"/>
      <c r="MQ43" s="19"/>
      <c r="MR43" s="19"/>
      <c r="MS43" s="19"/>
      <c r="MT43" s="19"/>
      <c r="MU43" s="19"/>
      <c r="MV43" s="19"/>
      <c r="MW43" s="19"/>
      <c r="MX43" s="19"/>
      <c r="MY43" s="19"/>
      <c r="MZ43" s="19"/>
      <c r="NA43" s="19"/>
      <c r="NB43" s="19"/>
      <c r="NC43" s="19"/>
      <c r="ND43" s="19"/>
      <c r="NE43" s="19"/>
      <c r="NF43" s="19"/>
      <c r="NG43" s="19"/>
      <c r="NH43" s="41"/>
      <c r="NI43" s="16"/>
      <c r="NJ43" s="112"/>
      <c r="NK43" s="113"/>
      <c r="NL43" s="113"/>
      <c r="NM43" s="113"/>
      <c r="NN43" s="113"/>
      <c r="NO43" s="113"/>
      <c r="NP43" s="113"/>
      <c r="NQ43" s="113"/>
      <c r="NR43" s="113"/>
      <c r="NS43" s="113"/>
      <c r="NT43" s="113"/>
      <c r="NU43" s="113"/>
      <c r="NV43" s="113"/>
      <c r="NW43" s="113"/>
      <c r="NX43" s="114"/>
    </row>
    <row r="44" spans="1:388" ht="13.5" customHeight="1">
      <c r="A44" s="16"/>
      <c r="B44" s="3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c r="IT44" s="19"/>
      <c r="IU44" s="19"/>
      <c r="IV44" s="19"/>
      <c r="IW44" s="19"/>
      <c r="IX44" s="19"/>
      <c r="IY44" s="19"/>
      <c r="IZ44" s="19"/>
      <c r="JA44" s="19"/>
      <c r="JB44" s="19"/>
      <c r="JC44" s="19"/>
      <c r="JD44" s="19"/>
      <c r="JE44" s="19"/>
      <c r="JF44" s="19"/>
      <c r="JG44" s="19"/>
      <c r="JH44" s="19"/>
      <c r="JI44" s="19"/>
      <c r="JJ44" s="19"/>
      <c r="JK44" s="19"/>
      <c r="JL44" s="19"/>
      <c r="JM44" s="19"/>
      <c r="JN44" s="19"/>
      <c r="JO44" s="19"/>
      <c r="JP44" s="19"/>
      <c r="JQ44" s="19"/>
      <c r="JR44" s="19"/>
      <c r="JS44" s="19"/>
      <c r="JT44" s="19"/>
      <c r="JU44" s="19"/>
      <c r="JV44" s="19"/>
      <c r="JW44" s="19"/>
      <c r="JX44" s="19"/>
      <c r="JY44" s="19"/>
      <c r="JZ44" s="19"/>
      <c r="KA44" s="19"/>
      <c r="KB44" s="19"/>
      <c r="KC44" s="19"/>
      <c r="KD44" s="19"/>
      <c r="KE44" s="19"/>
      <c r="KF44" s="19"/>
      <c r="KG44" s="19"/>
      <c r="KH44" s="19"/>
      <c r="KI44" s="19"/>
      <c r="KJ44" s="19"/>
      <c r="KK44" s="19"/>
      <c r="KL44" s="19"/>
      <c r="KM44" s="19"/>
      <c r="KN44" s="19"/>
      <c r="KO44" s="19"/>
      <c r="KP44" s="19"/>
      <c r="KQ44" s="19"/>
      <c r="KR44" s="19"/>
      <c r="KS44" s="19"/>
      <c r="KT44" s="19"/>
      <c r="KU44" s="19"/>
      <c r="KV44" s="19"/>
      <c r="KW44" s="19"/>
      <c r="KX44" s="19"/>
      <c r="KY44" s="19"/>
      <c r="KZ44" s="19"/>
      <c r="LA44" s="19"/>
      <c r="LB44" s="19"/>
      <c r="LC44" s="19"/>
      <c r="LD44" s="19"/>
      <c r="LE44" s="19"/>
      <c r="LF44" s="19"/>
      <c r="LG44" s="19"/>
      <c r="LH44" s="19"/>
      <c r="LI44" s="19"/>
      <c r="LJ44" s="19"/>
      <c r="LK44" s="19"/>
      <c r="LL44" s="19"/>
      <c r="LM44" s="19"/>
      <c r="LN44" s="19"/>
      <c r="LO44" s="19"/>
      <c r="LP44" s="19"/>
      <c r="LQ44" s="19"/>
      <c r="LR44" s="19"/>
      <c r="LS44" s="19"/>
      <c r="LT44" s="19"/>
      <c r="LU44" s="19"/>
      <c r="LV44" s="19"/>
      <c r="LW44" s="19"/>
      <c r="LX44" s="19"/>
      <c r="LY44" s="19"/>
      <c r="LZ44" s="19"/>
      <c r="MA44" s="19"/>
      <c r="MB44" s="19"/>
      <c r="MC44" s="19"/>
      <c r="MD44" s="19"/>
      <c r="ME44" s="19"/>
      <c r="MF44" s="19"/>
      <c r="MG44" s="19"/>
      <c r="MH44" s="19"/>
      <c r="MI44" s="19"/>
      <c r="MJ44" s="19"/>
      <c r="MK44" s="19"/>
      <c r="ML44" s="19"/>
      <c r="MM44" s="19"/>
      <c r="MN44" s="19"/>
      <c r="MO44" s="19"/>
      <c r="MP44" s="19"/>
      <c r="MQ44" s="19"/>
      <c r="MR44" s="19"/>
      <c r="MS44" s="19"/>
      <c r="MT44" s="19"/>
      <c r="MU44" s="19"/>
      <c r="MV44" s="19"/>
      <c r="MW44" s="19"/>
      <c r="MX44" s="19"/>
      <c r="MY44" s="19"/>
      <c r="MZ44" s="19"/>
      <c r="NA44" s="19"/>
      <c r="NB44" s="19"/>
      <c r="NC44" s="19"/>
      <c r="ND44" s="19"/>
      <c r="NE44" s="19"/>
      <c r="NF44" s="19"/>
      <c r="NG44" s="19"/>
      <c r="NH44" s="41"/>
      <c r="NI44" s="16"/>
      <c r="NJ44" s="112"/>
      <c r="NK44" s="113"/>
      <c r="NL44" s="113"/>
      <c r="NM44" s="113"/>
      <c r="NN44" s="113"/>
      <c r="NO44" s="113"/>
      <c r="NP44" s="113"/>
      <c r="NQ44" s="113"/>
      <c r="NR44" s="113"/>
      <c r="NS44" s="113"/>
      <c r="NT44" s="113"/>
      <c r="NU44" s="113"/>
      <c r="NV44" s="113"/>
      <c r="NW44" s="113"/>
      <c r="NX44" s="114"/>
    </row>
    <row r="45" spans="1:388" ht="13.5" customHeight="1">
      <c r="A45" s="16"/>
      <c r="B45" s="3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c r="IT45" s="19"/>
      <c r="IU45" s="19"/>
      <c r="IV45" s="19"/>
      <c r="IW45" s="19"/>
      <c r="IX45" s="19"/>
      <c r="IY45" s="19"/>
      <c r="IZ45" s="19"/>
      <c r="JA45" s="19"/>
      <c r="JB45" s="19"/>
      <c r="JC45" s="19"/>
      <c r="JD45" s="19"/>
      <c r="JE45" s="19"/>
      <c r="JF45" s="19"/>
      <c r="JG45" s="19"/>
      <c r="JH45" s="19"/>
      <c r="JI45" s="19"/>
      <c r="JJ45" s="19"/>
      <c r="JK45" s="19"/>
      <c r="JL45" s="19"/>
      <c r="JM45" s="19"/>
      <c r="JN45" s="19"/>
      <c r="JO45" s="19"/>
      <c r="JP45" s="19"/>
      <c r="JQ45" s="19"/>
      <c r="JR45" s="19"/>
      <c r="JS45" s="19"/>
      <c r="JT45" s="19"/>
      <c r="JU45" s="19"/>
      <c r="JV45" s="19"/>
      <c r="JW45" s="19"/>
      <c r="JX45" s="19"/>
      <c r="JY45" s="19"/>
      <c r="JZ45" s="19"/>
      <c r="KA45" s="19"/>
      <c r="KB45" s="19"/>
      <c r="KC45" s="19"/>
      <c r="KD45" s="19"/>
      <c r="KE45" s="19"/>
      <c r="KF45" s="19"/>
      <c r="KG45" s="19"/>
      <c r="KH45" s="19"/>
      <c r="KI45" s="19"/>
      <c r="KJ45" s="19"/>
      <c r="KK45" s="19"/>
      <c r="KL45" s="19"/>
      <c r="KM45" s="19"/>
      <c r="KN45" s="19"/>
      <c r="KO45" s="19"/>
      <c r="KP45" s="19"/>
      <c r="KQ45" s="19"/>
      <c r="KR45" s="19"/>
      <c r="KS45" s="19"/>
      <c r="KT45" s="19"/>
      <c r="KU45" s="19"/>
      <c r="KV45" s="19"/>
      <c r="KW45" s="19"/>
      <c r="KX45" s="19"/>
      <c r="KY45" s="19"/>
      <c r="KZ45" s="19"/>
      <c r="LA45" s="19"/>
      <c r="LB45" s="19"/>
      <c r="LC45" s="19"/>
      <c r="LD45" s="19"/>
      <c r="LE45" s="19"/>
      <c r="LF45" s="19"/>
      <c r="LG45" s="19"/>
      <c r="LH45" s="19"/>
      <c r="LI45" s="19"/>
      <c r="LJ45" s="19"/>
      <c r="LK45" s="19"/>
      <c r="LL45" s="19"/>
      <c r="LM45" s="19"/>
      <c r="LN45" s="19"/>
      <c r="LO45" s="19"/>
      <c r="LP45" s="19"/>
      <c r="LQ45" s="19"/>
      <c r="LR45" s="19"/>
      <c r="LS45" s="19"/>
      <c r="LT45" s="19"/>
      <c r="LU45" s="19"/>
      <c r="LV45" s="19"/>
      <c r="LW45" s="19"/>
      <c r="LX45" s="19"/>
      <c r="LY45" s="19"/>
      <c r="LZ45" s="19"/>
      <c r="MA45" s="19"/>
      <c r="MB45" s="19"/>
      <c r="MC45" s="19"/>
      <c r="MD45" s="19"/>
      <c r="ME45" s="19"/>
      <c r="MF45" s="19"/>
      <c r="MG45" s="19"/>
      <c r="MH45" s="19"/>
      <c r="MI45" s="19"/>
      <c r="MJ45" s="19"/>
      <c r="MK45" s="19"/>
      <c r="ML45" s="19"/>
      <c r="MM45" s="19"/>
      <c r="MN45" s="19"/>
      <c r="MO45" s="19"/>
      <c r="MP45" s="19"/>
      <c r="MQ45" s="19"/>
      <c r="MR45" s="19"/>
      <c r="MS45" s="19"/>
      <c r="MT45" s="19"/>
      <c r="MU45" s="19"/>
      <c r="MV45" s="19"/>
      <c r="MW45" s="19"/>
      <c r="MX45" s="19"/>
      <c r="MY45" s="19"/>
      <c r="MZ45" s="19"/>
      <c r="NA45" s="19"/>
      <c r="NB45" s="19"/>
      <c r="NC45" s="19"/>
      <c r="ND45" s="19"/>
      <c r="NE45" s="19"/>
      <c r="NF45" s="19"/>
      <c r="NG45" s="19"/>
      <c r="NH45" s="41"/>
      <c r="NI45" s="16"/>
      <c r="NJ45" s="112"/>
      <c r="NK45" s="113"/>
      <c r="NL45" s="113"/>
      <c r="NM45" s="113"/>
      <c r="NN45" s="113"/>
      <c r="NO45" s="113"/>
      <c r="NP45" s="113"/>
      <c r="NQ45" s="113"/>
      <c r="NR45" s="113"/>
      <c r="NS45" s="113"/>
      <c r="NT45" s="113"/>
      <c r="NU45" s="113"/>
      <c r="NV45" s="113"/>
      <c r="NW45" s="113"/>
      <c r="NX45" s="114"/>
    </row>
    <row r="46" spans="1:388" ht="13.5" customHeight="1">
      <c r="A46" s="16"/>
      <c r="B46" s="3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c r="IT46" s="19"/>
      <c r="IU46" s="19"/>
      <c r="IV46" s="19"/>
      <c r="IW46" s="19"/>
      <c r="IX46" s="19"/>
      <c r="IY46" s="19"/>
      <c r="IZ46" s="19"/>
      <c r="JA46" s="19"/>
      <c r="JB46" s="19"/>
      <c r="JC46" s="19"/>
      <c r="JD46" s="19"/>
      <c r="JE46" s="19"/>
      <c r="JF46" s="19"/>
      <c r="JG46" s="19"/>
      <c r="JH46" s="19"/>
      <c r="JI46" s="19"/>
      <c r="JJ46" s="19"/>
      <c r="JK46" s="19"/>
      <c r="JL46" s="19"/>
      <c r="JM46" s="19"/>
      <c r="JN46" s="19"/>
      <c r="JO46" s="19"/>
      <c r="JP46" s="19"/>
      <c r="JQ46" s="19"/>
      <c r="JR46" s="19"/>
      <c r="JS46" s="19"/>
      <c r="JT46" s="19"/>
      <c r="JU46" s="19"/>
      <c r="JV46" s="19"/>
      <c r="JW46" s="19"/>
      <c r="JX46" s="19"/>
      <c r="JY46" s="19"/>
      <c r="JZ46" s="19"/>
      <c r="KA46" s="19"/>
      <c r="KB46" s="19"/>
      <c r="KC46" s="19"/>
      <c r="KD46" s="19"/>
      <c r="KE46" s="19"/>
      <c r="KF46" s="19"/>
      <c r="KG46" s="19"/>
      <c r="KH46" s="19"/>
      <c r="KI46" s="19"/>
      <c r="KJ46" s="19"/>
      <c r="KK46" s="19"/>
      <c r="KL46" s="19"/>
      <c r="KM46" s="19"/>
      <c r="KN46" s="19"/>
      <c r="KO46" s="19"/>
      <c r="KP46" s="19"/>
      <c r="KQ46" s="19"/>
      <c r="KR46" s="19"/>
      <c r="KS46" s="19"/>
      <c r="KT46" s="19"/>
      <c r="KU46" s="19"/>
      <c r="KV46" s="19"/>
      <c r="KW46" s="19"/>
      <c r="KX46" s="19"/>
      <c r="KY46" s="19"/>
      <c r="KZ46" s="19"/>
      <c r="LA46" s="19"/>
      <c r="LB46" s="19"/>
      <c r="LC46" s="19"/>
      <c r="LD46" s="19"/>
      <c r="LE46" s="19"/>
      <c r="LF46" s="19"/>
      <c r="LG46" s="19"/>
      <c r="LH46" s="19"/>
      <c r="LI46" s="19"/>
      <c r="LJ46" s="19"/>
      <c r="LK46" s="19"/>
      <c r="LL46" s="19"/>
      <c r="LM46" s="19"/>
      <c r="LN46" s="19"/>
      <c r="LO46" s="19"/>
      <c r="LP46" s="19"/>
      <c r="LQ46" s="19"/>
      <c r="LR46" s="19"/>
      <c r="LS46" s="19"/>
      <c r="LT46" s="19"/>
      <c r="LU46" s="19"/>
      <c r="LV46" s="19"/>
      <c r="LW46" s="19"/>
      <c r="LX46" s="19"/>
      <c r="LY46" s="19"/>
      <c r="LZ46" s="19"/>
      <c r="MA46" s="19"/>
      <c r="MB46" s="19"/>
      <c r="MC46" s="19"/>
      <c r="MD46" s="19"/>
      <c r="ME46" s="19"/>
      <c r="MF46" s="19"/>
      <c r="MG46" s="19"/>
      <c r="MH46" s="19"/>
      <c r="MI46" s="19"/>
      <c r="MJ46" s="19"/>
      <c r="MK46" s="19"/>
      <c r="ML46" s="19"/>
      <c r="MM46" s="19"/>
      <c r="MN46" s="19"/>
      <c r="MO46" s="19"/>
      <c r="MP46" s="19"/>
      <c r="MQ46" s="19"/>
      <c r="MR46" s="19"/>
      <c r="MS46" s="19"/>
      <c r="MT46" s="19"/>
      <c r="MU46" s="19"/>
      <c r="MV46" s="19"/>
      <c r="MW46" s="19"/>
      <c r="MX46" s="19"/>
      <c r="MY46" s="19"/>
      <c r="MZ46" s="19"/>
      <c r="NA46" s="19"/>
      <c r="NB46" s="19"/>
      <c r="NC46" s="19"/>
      <c r="ND46" s="19"/>
      <c r="NE46" s="19"/>
      <c r="NF46" s="19"/>
      <c r="NG46" s="19"/>
      <c r="NH46" s="41"/>
      <c r="NI46" s="16"/>
      <c r="NJ46" s="115"/>
      <c r="NK46" s="116"/>
      <c r="NL46" s="116"/>
      <c r="NM46" s="116"/>
      <c r="NN46" s="116"/>
      <c r="NO46" s="116"/>
      <c r="NP46" s="116"/>
      <c r="NQ46" s="116"/>
      <c r="NR46" s="116"/>
      <c r="NS46" s="116"/>
      <c r="NT46" s="116"/>
      <c r="NU46" s="116"/>
      <c r="NV46" s="116"/>
      <c r="NW46" s="116"/>
      <c r="NX46" s="117"/>
    </row>
    <row r="47" spans="1:388" ht="13.5" customHeight="1">
      <c r="A47" s="16"/>
      <c r="B47" s="3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c r="IW47" s="19"/>
      <c r="IX47" s="19"/>
      <c r="IY47" s="19"/>
      <c r="IZ47" s="19"/>
      <c r="JA47" s="19"/>
      <c r="JB47" s="19"/>
      <c r="JC47" s="19"/>
      <c r="JD47" s="19"/>
      <c r="JE47" s="19"/>
      <c r="JF47" s="19"/>
      <c r="JG47" s="19"/>
      <c r="JH47" s="19"/>
      <c r="JI47" s="19"/>
      <c r="JJ47" s="19"/>
      <c r="JK47" s="19"/>
      <c r="JL47" s="19"/>
      <c r="JM47" s="19"/>
      <c r="JN47" s="19"/>
      <c r="JO47" s="19"/>
      <c r="JP47" s="19"/>
      <c r="JQ47" s="19"/>
      <c r="JR47" s="19"/>
      <c r="JS47" s="19"/>
      <c r="JT47" s="19"/>
      <c r="JU47" s="19"/>
      <c r="JV47" s="19"/>
      <c r="JW47" s="19"/>
      <c r="JX47" s="19"/>
      <c r="JY47" s="19"/>
      <c r="JZ47" s="19"/>
      <c r="KA47" s="19"/>
      <c r="KB47" s="19"/>
      <c r="KC47" s="19"/>
      <c r="KD47" s="19"/>
      <c r="KE47" s="19"/>
      <c r="KF47" s="19"/>
      <c r="KG47" s="19"/>
      <c r="KH47" s="19"/>
      <c r="KI47" s="19"/>
      <c r="KJ47" s="19"/>
      <c r="KK47" s="19"/>
      <c r="KL47" s="19"/>
      <c r="KM47" s="19"/>
      <c r="KN47" s="19"/>
      <c r="KO47" s="19"/>
      <c r="KP47" s="19"/>
      <c r="KQ47" s="19"/>
      <c r="KR47" s="19"/>
      <c r="KS47" s="19"/>
      <c r="KT47" s="19"/>
      <c r="KU47" s="19"/>
      <c r="KV47" s="19"/>
      <c r="KW47" s="19"/>
      <c r="KX47" s="19"/>
      <c r="KY47" s="19"/>
      <c r="KZ47" s="19"/>
      <c r="LA47" s="19"/>
      <c r="LB47" s="19"/>
      <c r="LC47" s="19"/>
      <c r="LD47" s="19"/>
      <c r="LE47" s="19"/>
      <c r="LF47" s="19"/>
      <c r="LG47" s="19"/>
      <c r="LH47" s="19"/>
      <c r="LI47" s="19"/>
      <c r="LJ47" s="19"/>
      <c r="LK47" s="19"/>
      <c r="LL47" s="19"/>
      <c r="LM47" s="19"/>
      <c r="LN47" s="19"/>
      <c r="LO47" s="19"/>
      <c r="LP47" s="19"/>
      <c r="LQ47" s="19"/>
      <c r="LR47" s="19"/>
      <c r="LS47" s="19"/>
      <c r="LT47" s="19"/>
      <c r="LU47" s="19"/>
      <c r="LV47" s="19"/>
      <c r="LW47" s="19"/>
      <c r="LX47" s="19"/>
      <c r="LY47" s="19"/>
      <c r="LZ47" s="19"/>
      <c r="MA47" s="19"/>
      <c r="MB47" s="19"/>
      <c r="MC47" s="19"/>
      <c r="MD47" s="19"/>
      <c r="ME47" s="19"/>
      <c r="MF47" s="19"/>
      <c r="MG47" s="19"/>
      <c r="MH47" s="19"/>
      <c r="MI47" s="19"/>
      <c r="MJ47" s="19"/>
      <c r="MK47" s="19"/>
      <c r="ML47" s="19"/>
      <c r="MM47" s="19"/>
      <c r="MN47" s="19"/>
      <c r="MO47" s="19"/>
      <c r="MP47" s="19"/>
      <c r="MQ47" s="19"/>
      <c r="MR47" s="19"/>
      <c r="MS47" s="19"/>
      <c r="MT47" s="19"/>
      <c r="MU47" s="19"/>
      <c r="MV47" s="19"/>
      <c r="MW47" s="19"/>
      <c r="MX47" s="19"/>
      <c r="MY47" s="19"/>
      <c r="MZ47" s="19"/>
      <c r="NA47" s="19"/>
      <c r="NB47" s="19"/>
      <c r="NC47" s="19"/>
      <c r="ND47" s="19"/>
      <c r="NE47" s="19"/>
      <c r="NF47" s="19"/>
      <c r="NG47" s="19"/>
      <c r="NH47" s="41"/>
      <c r="NI47" s="16"/>
      <c r="NJ47" s="92" t="s">
        <v>43</v>
      </c>
      <c r="NK47" s="93"/>
      <c r="NL47" s="93"/>
      <c r="NM47" s="93"/>
      <c r="NN47" s="93"/>
      <c r="NO47" s="93"/>
      <c r="NP47" s="93"/>
      <c r="NQ47" s="93"/>
      <c r="NR47" s="93"/>
      <c r="NS47" s="93"/>
      <c r="NT47" s="93"/>
      <c r="NU47" s="93"/>
      <c r="NV47" s="93"/>
      <c r="NW47" s="93"/>
      <c r="NX47" s="94"/>
    </row>
    <row r="48" spans="1:388" ht="13.5" customHeight="1">
      <c r="A48" s="16"/>
      <c r="B48" s="3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c r="IW48" s="19"/>
      <c r="IX48" s="19"/>
      <c r="IY48" s="19"/>
      <c r="IZ48" s="19"/>
      <c r="JA48" s="19"/>
      <c r="JB48" s="19"/>
      <c r="JC48" s="19"/>
      <c r="JD48" s="19"/>
      <c r="JE48" s="19"/>
      <c r="JF48" s="19"/>
      <c r="JG48" s="19"/>
      <c r="JH48" s="19"/>
      <c r="JI48" s="19"/>
      <c r="JJ48" s="19"/>
      <c r="JK48" s="19"/>
      <c r="JL48" s="19"/>
      <c r="JM48" s="19"/>
      <c r="JN48" s="19"/>
      <c r="JO48" s="19"/>
      <c r="JP48" s="19"/>
      <c r="JQ48" s="19"/>
      <c r="JR48" s="19"/>
      <c r="JS48" s="19"/>
      <c r="JT48" s="19"/>
      <c r="JU48" s="19"/>
      <c r="JV48" s="19"/>
      <c r="JW48" s="19"/>
      <c r="JX48" s="19"/>
      <c r="JY48" s="19"/>
      <c r="JZ48" s="19"/>
      <c r="KA48" s="19"/>
      <c r="KB48" s="19"/>
      <c r="KC48" s="19"/>
      <c r="KD48" s="19"/>
      <c r="KE48" s="19"/>
      <c r="KF48" s="19"/>
      <c r="KG48" s="19"/>
      <c r="KH48" s="19"/>
      <c r="KI48" s="19"/>
      <c r="KJ48" s="19"/>
      <c r="KK48" s="19"/>
      <c r="KL48" s="19"/>
      <c r="KM48" s="19"/>
      <c r="KN48" s="19"/>
      <c r="KO48" s="19"/>
      <c r="KP48" s="19"/>
      <c r="KQ48" s="19"/>
      <c r="KR48" s="19"/>
      <c r="KS48" s="19"/>
      <c r="KT48" s="19"/>
      <c r="KU48" s="19"/>
      <c r="KV48" s="19"/>
      <c r="KW48" s="19"/>
      <c r="KX48" s="19"/>
      <c r="KY48" s="19"/>
      <c r="KZ48" s="19"/>
      <c r="LA48" s="19"/>
      <c r="LB48" s="19"/>
      <c r="LC48" s="19"/>
      <c r="LD48" s="19"/>
      <c r="LE48" s="19"/>
      <c r="LF48" s="19"/>
      <c r="LG48" s="19"/>
      <c r="LH48" s="19"/>
      <c r="LI48" s="19"/>
      <c r="LJ48" s="19"/>
      <c r="LK48" s="19"/>
      <c r="LL48" s="19"/>
      <c r="LM48" s="19"/>
      <c r="LN48" s="19"/>
      <c r="LO48" s="19"/>
      <c r="LP48" s="19"/>
      <c r="LQ48" s="19"/>
      <c r="LR48" s="19"/>
      <c r="LS48" s="19"/>
      <c r="LT48" s="19"/>
      <c r="LU48" s="19"/>
      <c r="LV48" s="19"/>
      <c r="LW48" s="19"/>
      <c r="LX48" s="19"/>
      <c r="LY48" s="19"/>
      <c r="LZ48" s="19"/>
      <c r="MA48" s="19"/>
      <c r="MB48" s="19"/>
      <c r="MC48" s="19"/>
      <c r="MD48" s="19"/>
      <c r="ME48" s="19"/>
      <c r="MF48" s="19"/>
      <c r="MG48" s="19"/>
      <c r="MH48" s="19"/>
      <c r="MI48" s="19"/>
      <c r="MJ48" s="19"/>
      <c r="MK48" s="19"/>
      <c r="ML48" s="19"/>
      <c r="MM48" s="19"/>
      <c r="MN48" s="19"/>
      <c r="MO48" s="19"/>
      <c r="MP48" s="19"/>
      <c r="MQ48" s="19"/>
      <c r="MR48" s="19"/>
      <c r="MS48" s="19"/>
      <c r="MT48" s="19"/>
      <c r="MU48" s="19"/>
      <c r="MV48" s="19"/>
      <c r="MW48" s="19"/>
      <c r="MX48" s="19"/>
      <c r="MY48" s="19"/>
      <c r="MZ48" s="19"/>
      <c r="NA48" s="19"/>
      <c r="NB48" s="19"/>
      <c r="NC48" s="19"/>
      <c r="ND48" s="19"/>
      <c r="NE48" s="19"/>
      <c r="NF48" s="19"/>
      <c r="NG48" s="19"/>
      <c r="NH48" s="41"/>
      <c r="NI48" s="16"/>
      <c r="NJ48" s="95"/>
      <c r="NK48" s="96"/>
      <c r="NL48" s="96"/>
      <c r="NM48" s="96"/>
      <c r="NN48" s="96"/>
      <c r="NO48" s="96"/>
      <c r="NP48" s="96"/>
      <c r="NQ48" s="96"/>
      <c r="NR48" s="96"/>
      <c r="NS48" s="96"/>
      <c r="NT48" s="96"/>
      <c r="NU48" s="96"/>
      <c r="NV48" s="96"/>
      <c r="NW48" s="96"/>
      <c r="NX48" s="97"/>
    </row>
    <row r="49" spans="1:388" ht="13.5" customHeight="1">
      <c r="A49" s="16"/>
      <c r="B49" s="3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19"/>
      <c r="ID49" s="19"/>
      <c r="IE49" s="19"/>
      <c r="IF49" s="19"/>
      <c r="IG49" s="19"/>
      <c r="IH49" s="19"/>
      <c r="II49" s="19"/>
      <c r="IJ49" s="19"/>
      <c r="IK49" s="19"/>
      <c r="IL49" s="19"/>
      <c r="IM49" s="19"/>
      <c r="IN49" s="19"/>
      <c r="IO49" s="19"/>
      <c r="IP49" s="19"/>
      <c r="IQ49" s="19"/>
      <c r="IR49" s="19"/>
      <c r="IS49" s="19"/>
      <c r="IT49" s="19"/>
      <c r="IU49" s="19"/>
      <c r="IV49" s="19"/>
      <c r="IW49" s="19"/>
      <c r="IX49" s="19"/>
      <c r="IY49" s="19"/>
      <c r="IZ49" s="19"/>
      <c r="JA49" s="19"/>
      <c r="JB49" s="19"/>
      <c r="JC49" s="19"/>
      <c r="JD49" s="19"/>
      <c r="JE49" s="19"/>
      <c r="JF49" s="19"/>
      <c r="JG49" s="19"/>
      <c r="JH49" s="19"/>
      <c r="JI49" s="19"/>
      <c r="JJ49" s="19"/>
      <c r="JK49" s="19"/>
      <c r="JL49" s="19"/>
      <c r="JM49" s="19"/>
      <c r="JN49" s="19"/>
      <c r="JO49" s="19"/>
      <c r="JP49" s="19"/>
      <c r="JQ49" s="19"/>
      <c r="JR49" s="19"/>
      <c r="JS49" s="19"/>
      <c r="JT49" s="19"/>
      <c r="JU49" s="19"/>
      <c r="JV49" s="19"/>
      <c r="JW49" s="19"/>
      <c r="JX49" s="19"/>
      <c r="JY49" s="19"/>
      <c r="JZ49" s="19"/>
      <c r="KA49" s="19"/>
      <c r="KB49" s="19"/>
      <c r="KC49" s="19"/>
      <c r="KD49" s="19"/>
      <c r="KE49" s="19"/>
      <c r="KF49" s="19"/>
      <c r="KG49" s="19"/>
      <c r="KH49" s="19"/>
      <c r="KI49" s="19"/>
      <c r="KJ49" s="19"/>
      <c r="KK49" s="19"/>
      <c r="KL49" s="19"/>
      <c r="KM49" s="19"/>
      <c r="KN49" s="19"/>
      <c r="KO49" s="19"/>
      <c r="KP49" s="19"/>
      <c r="KQ49" s="19"/>
      <c r="KR49" s="19"/>
      <c r="KS49" s="19"/>
      <c r="KT49" s="19"/>
      <c r="KU49" s="19"/>
      <c r="KV49" s="19"/>
      <c r="KW49" s="19"/>
      <c r="KX49" s="19"/>
      <c r="KY49" s="19"/>
      <c r="KZ49" s="19"/>
      <c r="LA49" s="19"/>
      <c r="LB49" s="19"/>
      <c r="LC49" s="19"/>
      <c r="LD49" s="19"/>
      <c r="LE49" s="19"/>
      <c r="LF49" s="19"/>
      <c r="LG49" s="19"/>
      <c r="LH49" s="19"/>
      <c r="LI49" s="19"/>
      <c r="LJ49" s="19"/>
      <c r="LK49" s="19"/>
      <c r="LL49" s="19"/>
      <c r="LM49" s="19"/>
      <c r="LN49" s="19"/>
      <c r="LO49" s="19"/>
      <c r="LP49" s="19"/>
      <c r="LQ49" s="19"/>
      <c r="LR49" s="19"/>
      <c r="LS49" s="19"/>
      <c r="LT49" s="19"/>
      <c r="LU49" s="19"/>
      <c r="LV49" s="19"/>
      <c r="LW49" s="19"/>
      <c r="LX49" s="19"/>
      <c r="LY49" s="19"/>
      <c r="LZ49" s="19"/>
      <c r="MA49" s="19"/>
      <c r="MB49" s="19"/>
      <c r="MC49" s="19"/>
      <c r="MD49" s="19"/>
      <c r="ME49" s="19"/>
      <c r="MF49" s="19"/>
      <c r="MG49" s="19"/>
      <c r="MH49" s="19"/>
      <c r="MI49" s="19"/>
      <c r="MJ49" s="19"/>
      <c r="MK49" s="19"/>
      <c r="ML49" s="19"/>
      <c r="MM49" s="19"/>
      <c r="MN49" s="19"/>
      <c r="MO49" s="19"/>
      <c r="MP49" s="19"/>
      <c r="MQ49" s="19"/>
      <c r="MR49" s="19"/>
      <c r="MS49" s="19"/>
      <c r="MT49" s="19"/>
      <c r="MU49" s="19"/>
      <c r="MV49" s="19"/>
      <c r="MW49" s="19"/>
      <c r="MX49" s="19"/>
      <c r="MY49" s="19"/>
      <c r="MZ49" s="19"/>
      <c r="NA49" s="19"/>
      <c r="NB49" s="19"/>
      <c r="NC49" s="19"/>
      <c r="ND49" s="19"/>
      <c r="NE49" s="19"/>
      <c r="NF49" s="19"/>
      <c r="NG49" s="19"/>
      <c r="NH49" s="41"/>
      <c r="NI49" s="16"/>
      <c r="NJ49" s="8" t="s">
        <v>148</v>
      </c>
      <c r="NK49" s="7"/>
      <c r="NL49" s="7"/>
      <c r="NM49" s="7"/>
      <c r="NN49" s="7"/>
      <c r="NO49" s="7"/>
      <c r="NP49" s="7"/>
      <c r="NQ49" s="7"/>
      <c r="NR49" s="7"/>
      <c r="NS49" s="7"/>
      <c r="NT49" s="7"/>
      <c r="NU49" s="7"/>
      <c r="NV49" s="7"/>
      <c r="NW49" s="7"/>
      <c r="NX49" s="6"/>
    </row>
    <row r="50" spans="1:388" ht="13.5" customHeight="1">
      <c r="A50" s="16"/>
      <c r="B50" s="3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c r="IT50" s="19"/>
      <c r="IU50" s="19"/>
      <c r="IV50" s="19"/>
      <c r="IW50" s="19"/>
      <c r="IX50" s="19"/>
      <c r="IY50" s="19"/>
      <c r="IZ50" s="19"/>
      <c r="JA50" s="19"/>
      <c r="JB50" s="19"/>
      <c r="JC50" s="19"/>
      <c r="JD50" s="19"/>
      <c r="JE50" s="19"/>
      <c r="JF50" s="19"/>
      <c r="JG50" s="19"/>
      <c r="JH50" s="19"/>
      <c r="JI50" s="19"/>
      <c r="JJ50" s="19"/>
      <c r="JK50" s="19"/>
      <c r="JL50" s="19"/>
      <c r="JM50" s="19"/>
      <c r="JN50" s="19"/>
      <c r="JO50" s="19"/>
      <c r="JP50" s="19"/>
      <c r="JQ50" s="19"/>
      <c r="JR50" s="19"/>
      <c r="JS50" s="19"/>
      <c r="JT50" s="19"/>
      <c r="JU50" s="19"/>
      <c r="JV50" s="19"/>
      <c r="JW50" s="19"/>
      <c r="JX50" s="19"/>
      <c r="JY50" s="19"/>
      <c r="JZ50" s="19"/>
      <c r="KA50" s="19"/>
      <c r="KB50" s="19"/>
      <c r="KC50" s="19"/>
      <c r="KD50" s="19"/>
      <c r="KE50" s="19"/>
      <c r="KF50" s="19"/>
      <c r="KG50" s="19"/>
      <c r="KH50" s="19"/>
      <c r="KI50" s="19"/>
      <c r="KJ50" s="19"/>
      <c r="KK50" s="19"/>
      <c r="KL50" s="19"/>
      <c r="KM50" s="19"/>
      <c r="KN50" s="19"/>
      <c r="KO50" s="19"/>
      <c r="KP50" s="19"/>
      <c r="KQ50" s="19"/>
      <c r="KR50" s="19"/>
      <c r="KS50" s="19"/>
      <c r="KT50" s="19"/>
      <c r="KU50" s="19"/>
      <c r="KV50" s="19"/>
      <c r="KW50" s="19"/>
      <c r="KX50" s="19"/>
      <c r="KY50" s="19"/>
      <c r="KZ50" s="19"/>
      <c r="LA50" s="19"/>
      <c r="LB50" s="19"/>
      <c r="LC50" s="19"/>
      <c r="LD50" s="19"/>
      <c r="LE50" s="19"/>
      <c r="LF50" s="19"/>
      <c r="LG50" s="19"/>
      <c r="LH50" s="19"/>
      <c r="LI50" s="19"/>
      <c r="LJ50" s="19"/>
      <c r="LK50" s="19"/>
      <c r="LL50" s="19"/>
      <c r="LM50" s="19"/>
      <c r="LN50" s="19"/>
      <c r="LO50" s="19"/>
      <c r="LP50" s="19"/>
      <c r="LQ50" s="19"/>
      <c r="LR50" s="19"/>
      <c r="LS50" s="19"/>
      <c r="LT50" s="19"/>
      <c r="LU50" s="19"/>
      <c r="LV50" s="19"/>
      <c r="LW50" s="19"/>
      <c r="LX50" s="19"/>
      <c r="LY50" s="19"/>
      <c r="LZ50" s="19"/>
      <c r="MA50" s="19"/>
      <c r="MB50" s="19"/>
      <c r="MC50" s="19"/>
      <c r="MD50" s="19"/>
      <c r="ME50" s="19"/>
      <c r="MF50" s="19"/>
      <c r="MG50" s="19"/>
      <c r="MH50" s="19"/>
      <c r="MI50" s="19"/>
      <c r="MJ50" s="19"/>
      <c r="MK50" s="19"/>
      <c r="ML50" s="19"/>
      <c r="MM50" s="19"/>
      <c r="MN50" s="19"/>
      <c r="MO50" s="19"/>
      <c r="MP50" s="19"/>
      <c r="MQ50" s="19"/>
      <c r="MR50" s="19"/>
      <c r="MS50" s="19"/>
      <c r="MT50" s="19"/>
      <c r="MU50" s="19"/>
      <c r="MV50" s="19"/>
      <c r="MW50" s="19"/>
      <c r="MX50" s="19"/>
      <c r="MY50" s="19"/>
      <c r="MZ50" s="19"/>
      <c r="NA50" s="19"/>
      <c r="NB50" s="19"/>
      <c r="NC50" s="19"/>
      <c r="ND50" s="19"/>
      <c r="NE50" s="19"/>
      <c r="NF50" s="19"/>
      <c r="NG50" s="19"/>
      <c r="NH50" s="41"/>
      <c r="NI50" s="16"/>
      <c r="NJ50" s="8"/>
      <c r="NK50" s="7"/>
      <c r="NL50" s="7"/>
      <c r="NM50" s="7"/>
      <c r="NN50" s="7"/>
      <c r="NO50" s="7"/>
      <c r="NP50" s="7"/>
      <c r="NQ50" s="7"/>
      <c r="NR50" s="7"/>
      <c r="NS50" s="7"/>
      <c r="NT50" s="7"/>
      <c r="NU50" s="7"/>
      <c r="NV50" s="7"/>
      <c r="NW50" s="7"/>
      <c r="NX50" s="6"/>
    </row>
    <row r="51" spans="1:388" ht="13.5" customHeight="1">
      <c r="A51" s="16"/>
      <c r="B51" s="3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c r="IT51" s="19"/>
      <c r="IU51" s="19"/>
      <c r="IV51" s="19"/>
      <c r="IW51" s="19"/>
      <c r="IX51" s="19"/>
      <c r="IY51" s="19"/>
      <c r="IZ51" s="19"/>
      <c r="JA51" s="19"/>
      <c r="JB51" s="19"/>
      <c r="JC51" s="19"/>
      <c r="JD51" s="19"/>
      <c r="JE51" s="19"/>
      <c r="JF51" s="19"/>
      <c r="JG51" s="19"/>
      <c r="JH51" s="19"/>
      <c r="JI51" s="19"/>
      <c r="JJ51" s="19"/>
      <c r="JK51" s="19"/>
      <c r="JL51" s="19"/>
      <c r="JM51" s="19"/>
      <c r="JN51" s="19"/>
      <c r="JO51" s="19"/>
      <c r="JP51" s="19"/>
      <c r="JQ51" s="19"/>
      <c r="JR51" s="19"/>
      <c r="JS51" s="19"/>
      <c r="JT51" s="19"/>
      <c r="JU51" s="19"/>
      <c r="JV51" s="19"/>
      <c r="JW51" s="19"/>
      <c r="JX51" s="19"/>
      <c r="JY51" s="19"/>
      <c r="JZ51" s="19"/>
      <c r="KA51" s="19"/>
      <c r="KB51" s="19"/>
      <c r="KC51" s="19"/>
      <c r="KD51" s="19"/>
      <c r="KE51" s="19"/>
      <c r="KF51" s="19"/>
      <c r="KG51" s="19"/>
      <c r="KH51" s="19"/>
      <c r="KI51" s="19"/>
      <c r="KJ51" s="19"/>
      <c r="KK51" s="19"/>
      <c r="KL51" s="19"/>
      <c r="KM51" s="19"/>
      <c r="KN51" s="19"/>
      <c r="KO51" s="19"/>
      <c r="KP51" s="19"/>
      <c r="KQ51" s="19"/>
      <c r="KR51" s="19"/>
      <c r="KS51" s="19"/>
      <c r="KT51" s="19"/>
      <c r="KU51" s="19"/>
      <c r="KV51" s="19"/>
      <c r="KW51" s="19"/>
      <c r="KX51" s="19"/>
      <c r="KY51" s="19"/>
      <c r="KZ51" s="19"/>
      <c r="LA51" s="19"/>
      <c r="LB51" s="19"/>
      <c r="LC51" s="19"/>
      <c r="LD51" s="19"/>
      <c r="LE51" s="19"/>
      <c r="LF51" s="19"/>
      <c r="LG51" s="19"/>
      <c r="LH51" s="19"/>
      <c r="LI51" s="19"/>
      <c r="LJ51" s="19"/>
      <c r="LK51" s="19"/>
      <c r="LL51" s="19"/>
      <c r="LM51" s="19"/>
      <c r="LN51" s="19"/>
      <c r="LO51" s="19"/>
      <c r="LP51" s="19"/>
      <c r="LQ51" s="19"/>
      <c r="LR51" s="19"/>
      <c r="LS51" s="19"/>
      <c r="LT51" s="19"/>
      <c r="LU51" s="19"/>
      <c r="LV51" s="19"/>
      <c r="LW51" s="19"/>
      <c r="LX51" s="19"/>
      <c r="LY51" s="19"/>
      <c r="LZ51" s="19"/>
      <c r="MA51" s="19"/>
      <c r="MB51" s="19"/>
      <c r="MC51" s="19"/>
      <c r="MD51" s="19"/>
      <c r="ME51" s="19"/>
      <c r="MF51" s="19"/>
      <c r="MG51" s="19"/>
      <c r="MH51" s="19"/>
      <c r="MI51" s="19"/>
      <c r="MJ51" s="19"/>
      <c r="MK51" s="19"/>
      <c r="ML51" s="19"/>
      <c r="MM51" s="19"/>
      <c r="MN51" s="19"/>
      <c r="MO51" s="19"/>
      <c r="MP51" s="19"/>
      <c r="MQ51" s="19"/>
      <c r="MR51" s="19"/>
      <c r="MS51" s="19"/>
      <c r="MT51" s="19"/>
      <c r="MU51" s="19"/>
      <c r="MV51" s="19"/>
      <c r="MW51" s="19"/>
      <c r="MX51" s="19"/>
      <c r="MY51" s="19"/>
      <c r="MZ51" s="19"/>
      <c r="NA51" s="19"/>
      <c r="NB51" s="19"/>
      <c r="NC51" s="19"/>
      <c r="ND51" s="19"/>
      <c r="NE51" s="19"/>
      <c r="NF51" s="19"/>
      <c r="NG51" s="19"/>
      <c r="NH51" s="41"/>
      <c r="NI51" s="16"/>
      <c r="NJ51" s="8"/>
      <c r="NK51" s="7"/>
      <c r="NL51" s="7"/>
      <c r="NM51" s="7"/>
      <c r="NN51" s="7"/>
      <c r="NO51" s="7"/>
      <c r="NP51" s="7"/>
      <c r="NQ51" s="7"/>
      <c r="NR51" s="7"/>
      <c r="NS51" s="7"/>
      <c r="NT51" s="7"/>
      <c r="NU51" s="7"/>
      <c r="NV51" s="7"/>
      <c r="NW51" s="7"/>
      <c r="NX51" s="6"/>
    </row>
    <row r="52" spans="1:388" ht="13.5" customHeight="1">
      <c r="A52" s="16"/>
      <c r="B52" s="3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c r="IT52" s="19"/>
      <c r="IU52" s="19"/>
      <c r="IV52" s="19"/>
      <c r="IW52" s="19"/>
      <c r="IX52" s="19"/>
      <c r="IY52" s="19"/>
      <c r="IZ52" s="19"/>
      <c r="JA52" s="19"/>
      <c r="JB52" s="19"/>
      <c r="JC52" s="19"/>
      <c r="JD52" s="19"/>
      <c r="JE52" s="19"/>
      <c r="JF52" s="19"/>
      <c r="JG52" s="19"/>
      <c r="JH52" s="19"/>
      <c r="JI52" s="19"/>
      <c r="JJ52" s="19"/>
      <c r="JK52" s="19"/>
      <c r="JL52" s="19"/>
      <c r="JM52" s="19"/>
      <c r="JN52" s="19"/>
      <c r="JO52" s="19"/>
      <c r="JP52" s="19"/>
      <c r="JQ52" s="19"/>
      <c r="JR52" s="19"/>
      <c r="JS52" s="19"/>
      <c r="JT52" s="19"/>
      <c r="JU52" s="19"/>
      <c r="JV52" s="19"/>
      <c r="JW52" s="19"/>
      <c r="JX52" s="19"/>
      <c r="JY52" s="19"/>
      <c r="JZ52" s="19"/>
      <c r="KA52" s="19"/>
      <c r="KB52" s="19"/>
      <c r="KC52" s="19"/>
      <c r="KD52" s="19"/>
      <c r="KE52" s="19"/>
      <c r="KF52" s="19"/>
      <c r="KG52" s="19"/>
      <c r="KH52" s="19"/>
      <c r="KI52" s="19"/>
      <c r="KJ52" s="19"/>
      <c r="KK52" s="19"/>
      <c r="KL52" s="19"/>
      <c r="KM52" s="19"/>
      <c r="KN52" s="19"/>
      <c r="KO52" s="19"/>
      <c r="KP52" s="19"/>
      <c r="KQ52" s="19"/>
      <c r="KR52" s="19"/>
      <c r="KS52" s="19"/>
      <c r="KT52" s="19"/>
      <c r="KU52" s="19"/>
      <c r="KV52" s="19"/>
      <c r="KW52" s="19"/>
      <c r="KX52" s="19"/>
      <c r="KY52" s="19"/>
      <c r="KZ52" s="19"/>
      <c r="LA52" s="19"/>
      <c r="LB52" s="19"/>
      <c r="LC52" s="19"/>
      <c r="LD52" s="19"/>
      <c r="LE52" s="19"/>
      <c r="LF52" s="19"/>
      <c r="LG52" s="19"/>
      <c r="LH52" s="19"/>
      <c r="LI52" s="19"/>
      <c r="LJ52" s="19"/>
      <c r="LK52" s="19"/>
      <c r="LL52" s="19"/>
      <c r="LM52" s="19"/>
      <c r="LN52" s="19"/>
      <c r="LO52" s="19"/>
      <c r="LP52" s="19"/>
      <c r="LQ52" s="19"/>
      <c r="LR52" s="19"/>
      <c r="LS52" s="19"/>
      <c r="LT52" s="19"/>
      <c r="LU52" s="19"/>
      <c r="LV52" s="19"/>
      <c r="LW52" s="19"/>
      <c r="LX52" s="19"/>
      <c r="LY52" s="19"/>
      <c r="LZ52" s="19"/>
      <c r="MA52" s="19"/>
      <c r="MB52" s="19"/>
      <c r="MC52" s="19"/>
      <c r="MD52" s="19"/>
      <c r="ME52" s="19"/>
      <c r="MF52" s="19"/>
      <c r="MG52" s="19"/>
      <c r="MH52" s="19"/>
      <c r="MI52" s="19"/>
      <c r="MJ52" s="19"/>
      <c r="MK52" s="19"/>
      <c r="ML52" s="19"/>
      <c r="MM52" s="19"/>
      <c r="MN52" s="19"/>
      <c r="MO52" s="19"/>
      <c r="MP52" s="19"/>
      <c r="MQ52" s="19"/>
      <c r="MR52" s="19"/>
      <c r="MS52" s="19"/>
      <c r="MT52" s="19"/>
      <c r="MU52" s="19"/>
      <c r="MV52" s="19"/>
      <c r="MW52" s="19"/>
      <c r="MX52" s="19"/>
      <c r="MY52" s="19"/>
      <c r="MZ52" s="19"/>
      <c r="NA52" s="19"/>
      <c r="NB52" s="19"/>
      <c r="NC52" s="19"/>
      <c r="ND52" s="19"/>
      <c r="NE52" s="19"/>
      <c r="NF52" s="19"/>
      <c r="NG52" s="19"/>
      <c r="NH52" s="41"/>
      <c r="NI52" s="16"/>
      <c r="NJ52" s="8"/>
      <c r="NK52" s="7"/>
      <c r="NL52" s="7"/>
      <c r="NM52" s="7"/>
      <c r="NN52" s="7"/>
      <c r="NO52" s="7"/>
      <c r="NP52" s="7"/>
      <c r="NQ52" s="7"/>
      <c r="NR52" s="7"/>
      <c r="NS52" s="7"/>
      <c r="NT52" s="7"/>
      <c r="NU52" s="7"/>
      <c r="NV52" s="7"/>
      <c r="NW52" s="7"/>
      <c r="NX52" s="6"/>
    </row>
    <row r="53" spans="1:388" ht="13.5" customHeight="1">
      <c r="A53" s="16"/>
      <c r="B53" s="39"/>
      <c r="C53" s="19"/>
      <c r="D53" s="19"/>
      <c r="E53" s="19"/>
      <c r="F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c r="IT53" s="19"/>
      <c r="IU53" s="19"/>
      <c r="IV53" s="19"/>
      <c r="IW53" s="19"/>
      <c r="IX53" s="19"/>
      <c r="IY53" s="19"/>
      <c r="IZ53" s="19"/>
      <c r="JA53" s="19"/>
      <c r="JB53" s="19"/>
      <c r="JC53" s="19"/>
      <c r="JD53" s="19"/>
      <c r="JE53" s="19"/>
      <c r="JF53" s="19"/>
      <c r="JG53" s="19"/>
      <c r="JH53" s="19"/>
      <c r="JI53" s="19"/>
      <c r="JJ53" s="19"/>
      <c r="JK53" s="19"/>
      <c r="JL53" s="19"/>
      <c r="JM53" s="19"/>
      <c r="JN53" s="19"/>
      <c r="JO53" s="19"/>
      <c r="JP53" s="19"/>
      <c r="JQ53" s="19"/>
      <c r="JR53" s="19"/>
      <c r="JS53" s="19"/>
      <c r="JT53" s="19"/>
      <c r="JU53" s="19"/>
      <c r="JV53" s="19"/>
      <c r="JW53" s="19"/>
      <c r="JX53" s="19"/>
      <c r="JY53" s="19"/>
      <c r="JZ53" s="19"/>
      <c r="KA53" s="19"/>
      <c r="KB53" s="19"/>
      <c r="KC53" s="19"/>
      <c r="KD53" s="19"/>
      <c r="KE53" s="19"/>
      <c r="KF53" s="19"/>
      <c r="KG53" s="19"/>
      <c r="KH53" s="19"/>
      <c r="KI53" s="19"/>
      <c r="KJ53" s="19"/>
      <c r="KK53" s="19"/>
      <c r="KL53" s="19"/>
      <c r="KM53" s="19"/>
      <c r="KN53" s="19"/>
      <c r="KO53" s="19"/>
      <c r="KP53" s="19"/>
      <c r="KQ53" s="19"/>
      <c r="KR53" s="19"/>
      <c r="KS53" s="19"/>
      <c r="KT53" s="19"/>
      <c r="KU53" s="19"/>
      <c r="KV53" s="19"/>
      <c r="KW53" s="19"/>
      <c r="KX53" s="19"/>
      <c r="KY53" s="19"/>
      <c r="KZ53" s="19"/>
      <c r="LA53" s="19"/>
      <c r="LB53" s="19"/>
      <c r="LC53" s="19"/>
      <c r="LD53" s="19"/>
      <c r="LE53" s="19"/>
      <c r="LF53" s="19"/>
      <c r="LG53" s="19"/>
      <c r="LH53" s="19"/>
      <c r="LI53" s="19"/>
      <c r="LJ53" s="19"/>
      <c r="LK53" s="19"/>
      <c r="LL53" s="19"/>
      <c r="LM53" s="19"/>
      <c r="LN53" s="19"/>
      <c r="LO53" s="19"/>
      <c r="LP53" s="19"/>
      <c r="LQ53" s="19"/>
      <c r="LR53" s="19"/>
      <c r="LS53" s="19"/>
      <c r="LT53" s="19"/>
      <c r="LU53" s="19"/>
      <c r="LV53" s="19"/>
      <c r="LW53" s="19"/>
      <c r="LX53" s="19"/>
      <c r="LY53" s="19"/>
      <c r="LZ53" s="19"/>
      <c r="MA53" s="19"/>
      <c r="MB53" s="19"/>
      <c r="MC53" s="19"/>
      <c r="MD53" s="19"/>
      <c r="ME53" s="19"/>
      <c r="MF53" s="19"/>
      <c r="MG53" s="19"/>
      <c r="MH53" s="19"/>
      <c r="MI53" s="19"/>
      <c r="MJ53" s="19"/>
      <c r="MK53" s="19"/>
      <c r="ML53" s="19"/>
      <c r="MM53" s="19"/>
      <c r="MN53" s="19"/>
      <c r="MO53" s="19"/>
      <c r="MP53" s="19"/>
      <c r="MQ53" s="19"/>
      <c r="MR53" s="19"/>
      <c r="MS53" s="19"/>
      <c r="MT53" s="19"/>
      <c r="MU53" s="19"/>
      <c r="MV53" s="19"/>
      <c r="MW53" s="19"/>
      <c r="MX53" s="19"/>
      <c r="MY53" s="19"/>
      <c r="MZ53" s="19"/>
      <c r="NA53" s="19"/>
      <c r="NB53" s="19"/>
      <c r="NC53" s="19"/>
      <c r="ND53" s="19"/>
      <c r="NE53" s="19"/>
      <c r="NF53" s="19"/>
      <c r="NG53" s="19"/>
      <c r="NH53" s="41"/>
      <c r="NI53" s="16"/>
      <c r="NJ53" s="8"/>
      <c r="NK53" s="7"/>
      <c r="NL53" s="7"/>
      <c r="NM53" s="7"/>
      <c r="NN53" s="7"/>
      <c r="NO53" s="7"/>
      <c r="NP53" s="7"/>
      <c r="NQ53" s="7"/>
      <c r="NR53" s="7"/>
      <c r="NS53" s="7"/>
      <c r="NT53" s="7"/>
      <c r="NU53" s="7"/>
      <c r="NV53" s="7"/>
      <c r="NW53" s="7"/>
      <c r="NX53" s="6"/>
    </row>
    <row r="54" spans="1:388" ht="13.5" customHeight="1">
      <c r="A54" s="16"/>
      <c r="B54" s="39"/>
      <c r="C54" s="19"/>
      <c r="D54" s="19"/>
      <c r="E54" s="19"/>
      <c r="F54" s="19"/>
      <c r="G54" s="42"/>
      <c r="H54" s="42"/>
      <c r="I54" s="42"/>
      <c r="J54" s="42"/>
      <c r="K54" s="42"/>
      <c r="L54" s="42"/>
      <c r="M54" s="42"/>
      <c r="N54" s="42"/>
      <c r="O54" s="42"/>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19"/>
      <c r="CP54" s="19"/>
      <c r="CQ54" s="19"/>
      <c r="CR54" s="19"/>
      <c r="CS54" s="19"/>
      <c r="CT54" s="19"/>
      <c r="CU54" s="42"/>
      <c r="CV54" s="42"/>
      <c r="CW54" s="42"/>
      <c r="CX54" s="42"/>
      <c r="CY54" s="42"/>
      <c r="CZ54" s="42"/>
      <c r="DA54" s="42"/>
      <c r="DB54" s="42"/>
      <c r="DC54" s="42"/>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19"/>
      <c r="GB54" s="19"/>
      <c r="GC54" s="19"/>
      <c r="GD54" s="19"/>
      <c r="GE54" s="19"/>
      <c r="GF54" s="19"/>
      <c r="GG54" s="19"/>
      <c r="GH54" s="19"/>
      <c r="GI54" s="42"/>
      <c r="GJ54" s="42"/>
      <c r="GK54" s="42"/>
      <c r="GL54" s="42"/>
      <c r="GM54" s="42"/>
      <c r="GN54" s="42"/>
      <c r="GO54" s="42"/>
      <c r="GP54" s="42"/>
      <c r="GQ54" s="42"/>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19"/>
      <c r="JP54" s="19"/>
      <c r="JQ54" s="19"/>
      <c r="JR54" s="19"/>
      <c r="JS54" s="19"/>
      <c r="JT54" s="19"/>
      <c r="JU54" s="19"/>
      <c r="JV54" s="19"/>
      <c r="JW54" s="42"/>
      <c r="JX54" s="42"/>
      <c r="JY54" s="42"/>
      <c r="JZ54" s="42"/>
      <c r="KA54" s="42"/>
      <c r="KB54" s="42"/>
      <c r="KC54" s="42"/>
      <c r="KD54" s="42"/>
      <c r="KE54" s="42"/>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19"/>
      <c r="ND54" s="19"/>
      <c r="NE54" s="19"/>
      <c r="NF54" s="19"/>
      <c r="NG54" s="19"/>
      <c r="NH54" s="41"/>
      <c r="NI54" s="16"/>
      <c r="NJ54" s="8"/>
      <c r="NK54" s="7"/>
      <c r="NL54" s="7"/>
      <c r="NM54" s="7"/>
      <c r="NN54" s="7"/>
      <c r="NO54" s="7"/>
      <c r="NP54" s="7"/>
      <c r="NQ54" s="7"/>
      <c r="NR54" s="7"/>
      <c r="NS54" s="7"/>
      <c r="NT54" s="7"/>
      <c r="NU54" s="7"/>
      <c r="NV54" s="7"/>
      <c r="NW54" s="7"/>
      <c r="NX54" s="6"/>
    </row>
    <row r="55" spans="1:388" ht="13.5" customHeight="1">
      <c r="A55" s="16"/>
      <c r="B55" s="39"/>
      <c r="C55" s="19"/>
      <c r="D55" s="19"/>
      <c r="E55" s="19"/>
      <c r="F55" s="19"/>
      <c r="G55" s="98" t="s">
        <v>37</v>
      </c>
      <c r="H55" s="98"/>
      <c r="I55" s="98"/>
      <c r="J55" s="98"/>
      <c r="K55" s="98"/>
      <c r="L55" s="98"/>
      <c r="M55" s="98"/>
      <c r="N55" s="98"/>
      <c r="O55" s="98"/>
      <c r="P55" s="102">
        <f>データ!BZ7</f>
        <v>57300</v>
      </c>
      <c r="Q55" s="103"/>
      <c r="R55" s="103"/>
      <c r="S55" s="103"/>
      <c r="T55" s="103"/>
      <c r="U55" s="103"/>
      <c r="V55" s="103"/>
      <c r="W55" s="103"/>
      <c r="X55" s="103"/>
      <c r="Y55" s="103"/>
      <c r="Z55" s="103"/>
      <c r="AA55" s="103"/>
      <c r="AB55" s="103"/>
      <c r="AC55" s="103"/>
      <c r="AD55" s="104"/>
      <c r="AE55" s="102">
        <f>データ!CA7</f>
        <v>61278</v>
      </c>
      <c r="AF55" s="103"/>
      <c r="AG55" s="103"/>
      <c r="AH55" s="103"/>
      <c r="AI55" s="103"/>
      <c r="AJ55" s="103"/>
      <c r="AK55" s="103"/>
      <c r="AL55" s="103"/>
      <c r="AM55" s="103"/>
      <c r="AN55" s="103"/>
      <c r="AO55" s="103"/>
      <c r="AP55" s="103"/>
      <c r="AQ55" s="103"/>
      <c r="AR55" s="103"/>
      <c r="AS55" s="104"/>
      <c r="AT55" s="102">
        <f>データ!CB7</f>
        <v>63519</v>
      </c>
      <c r="AU55" s="103"/>
      <c r="AV55" s="103"/>
      <c r="AW55" s="103"/>
      <c r="AX55" s="103"/>
      <c r="AY55" s="103"/>
      <c r="AZ55" s="103"/>
      <c r="BA55" s="103"/>
      <c r="BB55" s="103"/>
      <c r="BC55" s="103"/>
      <c r="BD55" s="103"/>
      <c r="BE55" s="103"/>
      <c r="BF55" s="103"/>
      <c r="BG55" s="103"/>
      <c r="BH55" s="104"/>
      <c r="BI55" s="102">
        <f>データ!CC7</f>
        <v>63392</v>
      </c>
      <c r="BJ55" s="103"/>
      <c r="BK55" s="103"/>
      <c r="BL55" s="103"/>
      <c r="BM55" s="103"/>
      <c r="BN55" s="103"/>
      <c r="BO55" s="103"/>
      <c r="BP55" s="103"/>
      <c r="BQ55" s="103"/>
      <c r="BR55" s="103"/>
      <c r="BS55" s="103"/>
      <c r="BT55" s="103"/>
      <c r="BU55" s="103"/>
      <c r="BV55" s="103"/>
      <c r="BW55" s="104"/>
      <c r="BX55" s="102">
        <f>データ!CD7</f>
        <v>63920</v>
      </c>
      <c r="BY55" s="103"/>
      <c r="BZ55" s="103"/>
      <c r="CA55" s="103"/>
      <c r="CB55" s="103"/>
      <c r="CC55" s="103"/>
      <c r="CD55" s="103"/>
      <c r="CE55" s="103"/>
      <c r="CF55" s="103"/>
      <c r="CG55" s="103"/>
      <c r="CH55" s="103"/>
      <c r="CI55" s="103"/>
      <c r="CJ55" s="103"/>
      <c r="CK55" s="103"/>
      <c r="CL55" s="104"/>
      <c r="CO55" s="19"/>
      <c r="CP55" s="19"/>
      <c r="CQ55" s="19"/>
      <c r="CR55" s="19"/>
      <c r="CS55" s="19"/>
      <c r="CT55" s="19"/>
      <c r="CU55" s="98" t="s">
        <v>37</v>
      </c>
      <c r="CV55" s="98"/>
      <c r="CW55" s="98"/>
      <c r="CX55" s="98"/>
      <c r="CY55" s="98"/>
      <c r="CZ55" s="98"/>
      <c r="DA55" s="98"/>
      <c r="DB55" s="98"/>
      <c r="DC55" s="98"/>
      <c r="DD55" s="102">
        <f>データ!CK7</f>
        <v>24934</v>
      </c>
      <c r="DE55" s="103"/>
      <c r="DF55" s="103"/>
      <c r="DG55" s="103"/>
      <c r="DH55" s="103"/>
      <c r="DI55" s="103"/>
      <c r="DJ55" s="103"/>
      <c r="DK55" s="103"/>
      <c r="DL55" s="103"/>
      <c r="DM55" s="103"/>
      <c r="DN55" s="103"/>
      <c r="DO55" s="103"/>
      <c r="DP55" s="103"/>
      <c r="DQ55" s="103"/>
      <c r="DR55" s="104"/>
      <c r="DS55" s="102">
        <f>データ!CL7</f>
        <v>27503</v>
      </c>
      <c r="DT55" s="103"/>
      <c r="DU55" s="103"/>
      <c r="DV55" s="103"/>
      <c r="DW55" s="103"/>
      <c r="DX55" s="103"/>
      <c r="DY55" s="103"/>
      <c r="DZ55" s="103"/>
      <c r="EA55" s="103"/>
      <c r="EB55" s="103"/>
      <c r="EC55" s="103"/>
      <c r="ED55" s="103"/>
      <c r="EE55" s="103"/>
      <c r="EF55" s="103"/>
      <c r="EG55" s="104"/>
      <c r="EH55" s="102">
        <f>データ!CM7</f>
        <v>30619</v>
      </c>
      <c r="EI55" s="103"/>
      <c r="EJ55" s="103"/>
      <c r="EK55" s="103"/>
      <c r="EL55" s="103"/>
      <c r="EM55" s="103"/>
      <c r="EN55" s="103"/>
      <c r="EO55" s="103"/>
      <c r="EP55" s="103"/>
      <c r="EQ55" s="103"/>
      <c r="ER55" s="103"/>
      <c r="ES55" s="103"/>
      <c r="ET55" s="103"/>
      <c r="EU55" s="103"/>
      <c r="EV55" s="104"/>
      <c r="EW55" s="102">
        <f>データ!CN7</f>
        <v>35572</v>
      </c>
      <c r="EX55" s="103"/>
      <c r="EY55" s="103"/>
      <c r="EZ55" s="103"/>
      <c r="FA55" s="103"/>
      <c r="FB55" s="103"/>
      <c r="FC55" s="103"/>
      <c r="FD55" s="103"/>
      <c r="FE55" s="103"/>
      <c r="FF55" s="103"/>
      <c r="FG55" s="103"/>
      <c r="FH55" s="103"/>
      <c r="FI55" s="103"/>
      <c r="FJ55" s="103"/>
      <c r="FK55" s="104"/>
      <c r="FL55" s="102">
        <f>データ!CO7</f>
        <v>35983</v>
      </c>
      <c r="FM55" s="103"/>
      <c r="FN55" s="103"/>
      <c r="FO55" s="103"/>
      <c r="FP55" s="103"/>
      <c r="FQ55" s="103"/>
      <c r="FR55" s="103"/>
      <c r="FS55" s="103"/>
      <c r="FT55" s="103"/>
      <c r="FU55" s="103"/>
      <c r="FV55" s="103"/>
      <c r="FW55" s="103"/>
      <c r="FX55" s="103"/>
      <c r="FY55" s="103"/>
      <c r="FZ55" s="104"/>
      <c r="GA55" s="19"/>
      <c r="GB55" s="19"/>
      <c r="GC55" s="19"/>
      <c r="GD55" s="19"/>
      <c r="GE55" s="19"/>
      <c r="GF55" s="19"/>
      <c r="GG55" s="19"/>
      <c r="GH55" s="19"/>
      <c r="GI55" s="98" t="s">
        <v>37</v>
      </c>
      <c r="GJ55" s="98"/>
      <c r="GK55" s="98"/>
      <c r="GL55" s="98"/>
      <c r="GM55" s="98"/>
      <c r="GN55" s="98"/>
      <c r="GO55" s="98"/>
      <c r="GP55" s="98"/>
      <c r="GQ55" s="98"/>
      <c r="GR55" s="99">
        <f>データ!CV7</f>
        <v>57.4</v>
      </c>
      <c r="GS55" s="100"/>
      <c r="GT55" s="100"/>
      <c r="GU55" s="100"/>
      <c r="GV55" s="100"/>
      <c r="GW55" s="100"/>
      <c r="GX55" s="100"/>
      <c r="GY55" s="100"/>
      <c r="GZ55" s="100"/>
      <c r="HA55" s="100"/>
      <c r="HB55" s="100"/>
      <c r="HC55" s="100"/>
      <c r="HD55" s="100"/>
      <c r="HE55" s="100"/>
      <c r="HF55" s="101"/>
      <c r="HG55" s="99">
        <f>データ!CW7</f>
        <v>54</v>
      </c>
      <c r="HH55" s="100"/>
      <c r="HI55" s="100"/>
      <c r="HJ55" s="100"/>
      <c r="HK55" s="100"/>
      <c r="HL55" s="100"/>
      <c r="HM55" s="100"/>
      <c r="HN55" s="100"/>
      <c r="HO55" s="100"/>
      <c r="HP55" s="100"/>
      <c r="HQ55" s="100"/>
      <c r="HR55" s="100"/>
      <c r="HS55" s="100"/>
      <c r="HT55" s="100"/>
      <c r="HU55" s="101"/>
      <c r="HV55" s="99">
        <f>データ!CX7</f>
        <v>49.5</v>
      </c>
      <c r="HW55" s="100"/>
      <c r="HX55" s="100"/>
      <c r="HY55" s="100"/>
      <c r="HZ55" s="100"/>
      <c r="IA55" s="100"/>
      <c r="IB55" s="100"/>
      <c r="IC55" s="100"/>
      <c r="ID55" s="100"/>
      <c r="IE55" s="100"/>
      <c r="IF55" s="100"/>
      <c r="IG55" s="100"/>
      <c r="IH55" s="100"/>
      <c r="II55" s="100"/>
      <c r="IJ55" s="101"/>
      <c r="IK55" s="99">
        <f>データ!CY7</f>
        <v>49.7</v>
      </c>
      <c r="IL55" s="100"/>
      <c r="IM55" s="100"/>
      <c r="IN55" s="100"/>
      <c r="IO55" s="100"/>
      <c r="IP55" s="100"/>
      <c r="IQ55" s="100"/>
      <c r="IR55" s="100"/>
      <c r="IS55" s="100"/>
      <c r="IT55" s="100"/>
      <c r="IU55" s="100"/>
      <c r="IV55" s="100"/>
      <c r="IW55" s="100"/>
      <c r="IX55" s="100"/>
      <c r="IY55" s="101"/>
      <c r="IZ55" s="99">
        <f>データ!CZ7</f>
        <v>47.9</v>
      </c>
      <c r="JA55" s="100"/>
      <c r="JB55" s="100"/>
      <c r="JC55" s="100"/>
      <c r="JD55" s="100"/>
      <c r="JE55" s="100"/>
      <c r="JF55" s="100"/>
      <c r="JG55" s="100"/>
      <c r="JH55" s="100"/>
      <c r="JI55" s="100"/>
      <c r="JJ55" s="100"/>
      <c r="JK55" s="100"/>
      <c r="JL55" s="100"/>
      <c r="JM55" s="100"/>
      <c r="JN55" s="101"/>
      <c r="JO55" s="19"/>
      <c r="JP55" s="19"/>
      <c r="JQ55" s="19"/>
      <c r="JR55" s="19"/>
      <c r="JS55" s="19"/>
      <c r="JT55" s="19"/>
      <c r="JU55" s="19"/>
      <c r="JV55" s="19"/>
      <c r="JW55" s="98" t="s">
        <v>37</v>
      </c>
      <c r="JX55" s="98"/>
      <c r="JY55" s="98"/>
      <c r="JZ55" s="98"/>
      <c r="KA55" s="98"/>
      <c r="KB55" s="98"/>
      <c r="KC55" s="98"/>
      <c r="KD55" s="98"/>
      <c r="KE55" s="98"/>
      <c r="KF55" s="99">
        <f>データ!DG7</f>
        <v>36.700000000000003</v>
      </c>
      <c r="KG55" s="100"/>
      <c r="KH55" s="100"/>
      <c r="KI55" s="100"/>
      <c r="KJ55" s="100"/>
      <c r="KK55" s="100"/>
      <c r="KL55" s="100"/>
      <c r="KM55" s="100"/>
      <c r="KN55" s="100"/>
      <c r="KO55" s="100"/>
      <c r="KP55" s="100"/>
      <c r="KQ55" s="100"/>
      <c r="KR55" s="100"/>
      <c r="KS55" s="100"/>
      <c r="KT55" s="101"/>
      <c r="KU55" s="99">
        <f>データ!DH7</f>
        <v>35.4</v>
      </c>
      <c r="KV55" s="100"/>
      <c r="KW55" s="100"/>
      <c r="KX55" s="100"/>
      <c r="KY55" s="100"/>
      <c r="KZ55" s="100"/>
      <c r="LA55" s="100"/>
      <c r="LB55" s="100"/>
      <c r="LC55" s="100"/>
      <c r="LD55" s="100"/>
      <c r="LE55" s="100"/>
      <c r="LF55" s="100"/>
      <c r="LG55" s="100"/>
      <c r="LH55" s="100"/>
      <c r="LI55" s="101"/>
      <c r="LJ55" s="99">
        <f>データ!DI7</f>
        <v>36.6</v>
      </c>
      <c r="LK55" s="100"/>
      <c r="LL55" s="100"/>
      <c r="LM55" s="100"/>
      <c r="LN55" s="100"/>
      <c r="LO55" s="100"/>
      <c r="LP55" s="100"/>
      <c r="LQ55" s="100"/>
      <c r="LR55" s="100"/>
      <c r="LS55" s="100"/>
      <c r="LT55" s="100"/>
      <c r="LU55" s="100"/>
      <c r="LV55" s="100"/>
      <c r="LW55" s="100"/>
      <c r="LX55" s="101"/>
      <c r="LY55" s="99">
        <f>データ!DJ7</f>
        <v>39</v>
      </c>
      <c r="LZ55" s="100"/>
      <c r="MA55" s="100"/>
      <c r="MB55" s="100"/>
      <c r="MC55" s="100"/>
      <c r="MD55" s="100"/>
      <c r="ME55" s="100"/>
      <c r="MF55" s="100"/>
      <c r="MG55" s="100"/>
      <c r="MH55" s="100"/>
      <c r="MI55" s="100"/>
      <c r="MJ55" s="100"/>
      <c r="MK55" s="100"/>
      <c r="ML55" s="100"/>
      <c r="MM55" s="101"/>
      <c r="MN55" s="99">
        <f>データ!DK7</f>
        <v>38.5</v>
      </c>
      <c r="MO55" s="100"/>
      <c r="MP55" s="100"/>
      <c r="MQ55" s="100"/>
      <c r="MR55" s="100"/>
      <c r="MS55" s="100"/>
      <c r="MT55" s="100"/>
      <c r="MU55" s="100"/>
      <c r="MV55" s="100"/>
      <c r="MW55" s="100"/>
      <c r="MX55" s="100"/>
      <c r="MY55" s="100"/>
      <c r="MZ55" s="100"/>
      <c r="NA55" s="100"/>
      <c r="NB55" s="101"/>
      <c r="NC55" s="19"/>
      <c r="ND55" s="19"/>
      <c r="NE55" s="19"/>
      <c r="NF55" s="19"/>
      <c r="NG55" s="19"/>
      <c r="NH55" s="41"/>
      <c r="NI55" s="16"/>
      <c r="NJ55" s="8"/>
      <c r="NK55" s="7"/>
      <c r="NL55" s="7"/>
      <c r="NM55" s="7"/>
      <c r="NN55" s="7"/>
      <c r="NO55" s="7"/>
      <c r="NP55" s="7"/>
      <c r="NQ55" s="7"/>
      <c r="NR55" s="7"/>
      <c r="NS55" s="7"/>
      <c r="NT55" s="7"/>
      <c r="NU55" s="7"/>
      <c r="NV55" s="7"/>
      <c r="NW55" s="7"/>
      <c r="NX55" s="6"/>
    </row>
    <row r="56" spans="1:388" ht="13.5" customHeight="1">
      <c r="A56" s="16"/>
      <c r="B56" s="39"/>
      <c r="C56" s="19"/>
      <c r="D56" s="19"/>
      <c r="E56" s="19"/>
      <c r="F56" s="19"/>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19"/>
      <c r="CP56" s="19"/>
      <c r="CQ56" s="19"/>
      <c r="CR56" s="19"/>
      <c r="CS56" s="19"/>
      <c r="CT56" s="19"/>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19"/>
      <c r="GB56" s="19"/>
      <c r="GC56" s="19"/>
      <c r="GD56" s="19"/>
      <c r="GE56" s="19"/>
      <c r="GF56" s="19"/>
      <c r="GG56" s="19"/>
      <c r="GH56" s="19"/>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19"/>
      <c r="JP56" s="19"/>
      <c r="JQ56" s="19"/>
      <c r="JR56" s="19"/>
      <c r="JS56" s="19"/>
      <c r="JT56" s="19"/>
      <c r="JU56" s="19"/>
      <c r="JV56" s="19"/>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19"/>
      <c r="ND56" s="19"/>
      <c r="NE56" s="19"/>
      <c r="NF56" s="19"/>
      <c r="NG56" s="19"/>
      <c r="NH56" s="41"/>
      <c r="NI56" s="16"/>
      <c r="NJ56" s="8"/>
      <c r="NK56" s="7"/>
      <c r="NL56" s="7"/>
      <c r="NM56" s="7"/>
      <c r="NN56" s="7"/>
      <c r="NO56" s="7"/>
      <c r="NP56" s="7"/>
      <c r="NQ56" s="7"/>
      <c r="NR56" s="7"/>
      <c r="NS56" s="7"/>
      <c r="NT56" s="7"/>
      <c r="NU56" s="7"/>
      <c r="NV56" s="7"/>
      <c r="NW56" s="7"/>
      <c r="NX56" s="6"/>
    </row>
    <row r="57" spans="1:388" ht="13.5" customHeight="1">
      <c r="A57" s="16"/>
      <c r="B57" s="3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c r="HR57" s="19"/>
      <c r="HS57" s="19"/>
      <c r="HT57" s="19"/>
      <c r="HU57" s="19"/>
      <c r="HV57" s="19"/>
      <c r="HW57" s="19"/>
      <c r="HX57" s="19"/>
      <c r="HY57" s="19"/>
      <c r="HZ57" s="19"/>
      <c r="IA57" s="19"/>
      <c r="IB57" s="19"/>
      <c r="IC57" s="19"/>
      <c r="ID57" s="19"/>
      <c r="IE57" s="19"/>
      <c r="IF57" s="19"/>
      <c r="IG57" s="19"/>
      <c r="IH57" s="19"/>
      <c r="II57" s="19"/>
      <c r="IJ57" s="19"/>
      <c r="IK57" s="19"/>
      <c r="IL57" s="19"/>
      <c r="IM57" s="19"/>
      <c r="IN57" s="19"/>
      <c r="IO57" s="19"/>
      <c r="IP57" s="19"/>
      <c r="IQ57" s="19"/>
      <c r="IR57" s="19"/>
      <c r="IS57" s="19"/>
      <c r="IT57" s="19"/>
      <c r="IU57" s="19"/>
      <c r="IV57" s="19"/>
      <c r="IW57" s="19"/>
      <c r="IX57" s="19"/>
      <c r="IY57" s="19"/>
      <c r="IZ57" s="19"/>
      <c r="JA57" s="19"/>
      <c r="JB57" s="19"/>
      <c r="JC57" s="19"/>
      <c r="JD57" s="19"/>
      <c r="JE57" s="19"/>
      <c r="JF57" s="19"/>
      <c r="JG57" s="19"/>
      <c r="JH57" s="19"/>
      <c r="JI57" s="19"/>
      <c r="JJ57" s="19"/>
      <c r="JK57" s="19"/>
      <c r="JL57" s="19"/>
      <c r="JM57" s="19"/>
      <c r="JN57" s="19"/>
      <c r="JO57" s="19"/>
      <c r="JP57" s="19"/>
      <c r="JQ57" s="19"/>
      <c r="JR57" s="19"/>
      <c r="JS57" s="19"/>
      <c r="JT57" s="19"/>
      <c r="JU57" s="19"/>
      <c r="JV57" s="19"/>
      <c r="JW57" s="19"/>
      <c r="JX57" s="19"/>
      <c r="JY57" s="19"/>
      <c r="JZ57" s="19"/>
      <c r="KA57" s="19"/>
      <c r="KB57" s="19"/>
      <c r="KC57" s="19"/>
      <c r="KD57" s="19"/>
      <c r="KE57" s="19"/>
      <c r="KF57" s="19"/>
      <c r="KG57" s="19"/>
      <c r="KH57" s="19"/>
      <c r="KI57" s="19"/>
      <c r="KJ57" s="19"/>
      <c r="KK57" s="19"/>
      <c r="KL57" s="19"/>
      <c r="KM57" s="19"/>
      <c r="KN57" s="19"/>
      <c r="KO57" s="19"/>
      <c r="KP57" s="19"/>
      <c r="KQ57" s="19"/>
      <c r="KR57" s="19"/>
      <c r="KS57" s="19"/>
      <c r="KT57" s="19"/>
      <c r="KU57" s="19"/>
      <c r="KV57" s="19"/>
      <c r="KW57" s="19"/>
      <c r="KX57" s="19"/>
      <c r="KY57" s="19"/>
      <c r="KZ57" s="19"/>
      <c r="LA57" s="19"/>
      <c r="LB57" s="19"/>
      <c r="LC57" s="19"/>
      <c r="LD57" s="19"/>
      <c r="LE57" s="19"/>
      <c r="LF57" s="19"/>
      <c r="LG57" s="19"/>
      <c r="LH57" s="19"/>
      <c r="LI57" s="19"/>
      <c r="LJ57" s="19"/>
      <c r="LK57" s="19"/>
      <c r="LL57" s="19"/>
      <c r="LM57" s="19"/>
      <c r="LN57" s="19"/>
      <c r="LO57" s="19"/>
      <c r="LP57" s="19"/>
      <c r="LQ57" s="19"/>
      <c r="LR57" s="19"/>
      <c r="LS57" s="19"/>
      <c r="LT57" s="19"/>
      <c r="LU57" s="19"/>
      <c r="LV57" s="19"/>
      <c r="LW57" s="19"/>
      <c r="LX57" s="19"/>
      <c r="LY57" s="19"/>
      <c r="LZ57" s="19"/>
      <c r="MA57" s="19"/>
      <c r="MB57" s="19"/>
      <c r="MC57" s="19"/>
      <c r="MD57" s="19"/>
      <c r="ME57" s="19"/>
      <c r="MF57" s="19"/>
      <c r="MG57" s="19"/>
      <c r="MH57" s="19"/>
      <c r="MI57" s="19"/>
      <c r="MJ57" s="19"/>
      <c r="MK57" s="19"/>
      <c r="ML57" s="19"/>
      <c r="MM57" s="19"/>
      <c r="MN57" s="19"/>
      <c r="MO57" s="19"/>
      <c r="MP57" s="19"/>
      <c r="MQ57" s="19"/>
      <c r="MR57" s="19"/>
      <c r="MS57" s="19"/>
      <c r="MT57" s="19"/>
      <c r="MU57" s="19"/>
      <c r="MV57" s="19"/>
      <c r="MW57" s="19"/>
      <c r="MX57" s="19"/>
      <c r="MY57" s="19"/>
      <c r="MZ57" s="19"/>
      <c r="NA57" s="19"/>
      <c r="NB57" s="19"/>
      <c r="NC57" s="19"/>
      <c r="ND57" s="19"/>
      <c r="NE57" s="19"/>
      <c r="NF57" s="19"/>
      <c r="NG57" s="19"/>
      <c r="NH57" s="41"/>
      <c r="NI57" s="16"/>
      <c r="NJ57" s="8"/>
      <c r="NK57" s="7"/>
      <c r="NL57" s="7"/>
      <c r="NM57" s="7"/>
      <c r="NN57" s="7"/>
      <c r="NO57" s="7"/>
      <c r="NP57" s="7"/>
      <c r="NQ57" s="7"/>
      <c r="NR57" s="7"/>
      <c r="NS57" s="7"/>
      <c r="NT57" s="7"/>
      <c r="NU57" s="7"/>
      <c r="NV57" s="7"/>
      <c r="NW57" s="7"/>
      <c r="NX57" s="6"/>
    </row>
    <row r="58" spans="1:388" ht="13.5" customHeight="1">
      <c r="A58" s="16"/>
      <c r="B58" s="39"/>
      <c r="C58" s="40"/>
      <c r="D58" s="19"/>
      <c r="E58" s="2" t="s">
        <v>44</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19"/>
      <c r="CQ58" s="19"/>
      <c r="CR58" s="19"/>
      <c r="CS58" s="2" t="s">
        <v>45</v>
      </c>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40"/>
      <c r="GE58" s="40"/>
      <c r="GF58" s="40"/>
      <c r="GG58" s="2" t="s">
        <v>46</v>
      </c>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19"/>
      <c r="JS58" s="19"/>
      <c r="JT58" s="19"/>
      <c r="JU58" s="2" t="s">
        <v>47</v>
      </c>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40"/>
      <c r="NF58" s="40"/>
      <c r="NG58" s="40"/>
      <c r="NH58" s="41"/>
      <c r="NI58" s="16"/>
      <c r="NJ58" s="8"/>
      <c r="NK58" s="7"/>
      <c r="NL58" s="7"/>
      <c r="NM58" s="7"/>
      <c r="NN58" s="7"/>
      <c r="NO58" s="7"/>
      <c r="NP58" s="7"/>
      <c r="NQ58" s="7"/>
      <c r="NR58" s="7"/>
      <c r="NS58" s="7"/>
      <c r="NT58" s="7"/>
      <c r="NU58" s="7"/>
      <c r="NV58" s="7"/>
      <c r="NW58" s="7"/>
      <c r="NX58" s="6"/>
    </row>
    <row r="59" spans="1:388" ht="13.5" customHeight="1">
      <c r="A59" s="16"/>
      <c r="B59" s="39"/>
      <c r="C59" s="40"/>
      <c r="D59" s="19"/>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19"/>
      <c r="CQ59" s="19"/>
      <c r="CR59" s="19"/>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40"/>
      <c r="GE59" s="40"/>
      <c r="GF59" s="40"/>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19"/>
      <c r="JS59" s="19"/>
      <c r="JT59" s="19"/>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40"/>
      <c r="NF59" s="40"/>
      <c r="NG59" s="40"/>
      <c r="NH59" s="41"/>
      <c r="NI59" s="16"/>
      <c r="NJ59" s="8"/>
      <c r="NK59" s="7"/>
      <c r="NL59" s="7"/>
      <c r="NM59" s="7"/>
      <c r="NN59" s="7"/>
      <c r="NO59" s="7"/>
      <c r="NP59" s="7"/>
      <c r="NQ59" s="7"/>
      <c r="NR59" s="7"/>
      <c r="NS59" s="7"/>
      <c r="NT59" s="7"/>
      <c r="NU59" s="7"/>
      <c r="NV59" s="7"/>
      <c r="NW59" s="7"/>
      <c r="NX59" s="6"/>
    </row>
    <row r="60" spans="1:388" ht="13.5" customHeight="1">
      <c r="A60" s="16"/>
      <c r="B60" s="39"/>
      <c r="C60" s="43"/>
      <c r="D60" s="43"/>
      <c r="E60" s="43"/>
      <c r="F60" s="43"/>
      <c r="G60" s="43"/>
      <c r="H60" s="43"/>
      <c r="I60" s="43"/>
      <c r="J60" s="43"/>
      <c r="K60" s="43"/>
      <c r="L60" s="43"/>
      <c r="M60" s="43"/>
      <c r="N60" s="43"/>
      <c r="O60" s="43"/>
      <c r="P60" s="43"/>
      <c r="Q60" s="44"/>
      <c r="R60" s="43"/>
      <c r="S60" s="43"/>
      <c r="T60" s="43"/>
      <c r="U60" s="43"/>
      <c r="V60" s="43"/>
      <c r="W60" s="43"/>
      <c r="X60" s="43"/>
      <c r="Y60" s="43"/>
      <c r="Z60" s="43"/>
      <c r="AA60" s="43"/>
      <c r="AB60" s="43"/>
      <c r="AC60" s="43"/>
      <c r="AD60" s="43"/>
      <c r="AE60" s="44"/>
      <c r="AF60" s="43"/>
      <c r="AG60" s="43"/>
      <c r="AH60" s="43"/>
      <c r="AI60" s="43"/>
      <c r="AJ60" s="43"/>
      <c r="AK60" s="43"/>
      <c r="AL60" s="43"/>
      <c r="AM60" s="43"/>
      <c r="AN60" s="43"/>
      <c r="AO60" s="43"/>
      <c r="AP60" s="43"/>
      <c r="AQ60" s="43"/>
      <c r="AR60" s="43"/>
      <c r="AS60" s="44"/>
      <c r="AT60" s="43"/>
      <c r="AU60" s="43"/>
      <c r="AV60" s="43"/>
      <c r="AW60" s="43"/>
      <c r="AX60" s="43"/>
      <c r="AY60" s="43"/>
      <c r="AZ60" s="43"/>
      <c r="BA60" s="43"/>
      <c r="BB60" s="43"/>
      <c r="BC60" s="43"/>
      <c r="BD60" s="43"/>
      <c r="BE60" s="43"/>
      <c r="BF60" s="19"/>
      <c r="BG60" s="19"/>
      <c r="BH60" s="43"/>
      <c r="BI60" s="43"/>
      <c r="BJ60" s="43"/>
      <c r="BK60" s="43"/>
      <c r="BL60" s="43"/>
      <c r="BM60" s="43"/>
      <c r="BN60" s="43"/>
      <c r="BO60" s="43"/>
      <c r="BP60" s="43"/>
      <c r="BQ60" s="43"/>
      <c r="BR60" s="43"/>
      <c r="BS60" s="43"/>
      <c r="BT60" s="44"/>
      <c r="BU60" s="43"/>
      <c r="BV60" s="43"/>
      <c r="BW60" s="43"/>
      <c r="BX60" s="43"/>
      <c r="BY60" s="43"/>
      <c r="BZ60" s="43"/>
      <c r="CA60" s="43"/>
      <c r="CB60" s="43"/>
      <c r="CC60" s="43"/>
      <c r="CD60" s="43"/>
      <c r="CE60" s="43"/>
      <c r="CF60" s="43"/>
      <c r="CG60" s="43"/>
      <c r="CH60" s="44"/>
      <c r="CI60" s="43"/>
      <c r="CJ60" s="43"/>
      <c r="CK60" s="43"/>
      <c r="CL60" s="43"/>
      <c r="CM60" s="43"/>
      <c r="CN60" s="43"/>
      <c r="CO60" s="43"/>
      <c r="CP60" s="43"/>
      <c r="CQ60" s="43"/>
      <c r="CR60" s="43"/>
      <c r="CS60" s="43"/>
      <c r="CT60" s="43"/>
      <c r="CU60" s="43"/>
      <c r="CV60" s="43"/>
      <c r="CW60" s="43"/>
      <c r="CX60" s="43"/>
      <c r="CY60" s="43"/>
      <c r="CZ60" s="43"/>
      <c r="DA60" s="44"/>
      <c r="DB60" s="43"/>
      <c r="DC60" s="43"/>
      <c r="DD60" s="43"/>
      <c r="DE60" s="43"/>
      <c r="DF60" s="43"/>
      <c r="DG60" s="43"/>
      <c r="DH60" s="43"/>
      <c r="DI60" s="43"/>
      <c r="DJ60" s="44"/>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19"/>
      <c r="GQ60" s="19"/>
      <c r="GR60" s="43"/>
      <c r="GS60" s="43"/>
      <c r="GT60" s="43"/>
      <c r="GU60" s="43"/>
      <c r="GV60" s="43"/>
      <c r="GW60" s="43"/>
      <c r="GX60" s="43"/>
      <c r="GY60" s="43"/>
      <c r="GZ60" s="43"/>
      <c r="HA60" s="43"/>
      <c r="HB60" s="43"/>
      <c r="HC60" s="43"/>
      <c r="HD60" s="44"/>
      <c r="HE60" s="43"/>
      <c r="HF60" s="43"/>
      <c r="HG60" s="43"/>
      <c r="HH60" s="43"/>
      <c r="HI60" s="43"/>
      <c r="HJ60" s="43"/>
      <c r="HK60" s="43"/>
      <c r="HL60" s="43"/>
      <c r="HM60" s="43"/>
      <c r="HN60" s="43"/>
      <c r="HO60" s="43"/>
      <c r="HP60" s="43"/>
      <c r="HQ60" s="43"/>
      <c r="HR60" s="44"/>
      <c r="HS60" s="43"/>
      <c r="HT60" s="43"/>
      <c r="HU60" s="43"/>
      <c r="HV60" s="43"/>
      <c r="HW60" s="43"/>
      <c r="HX60" s="43"/>
      <c r="HY60" s="43"/>
      <c r="HZ60" s="43"/>
      <c r="IA60" s="43"/>
      <c r="IB60" s="43"/>
      <c r="IC60" s="43"/>
      <c r="ID60" s="43"/>
      <c r="IE60" s="43"/>
      <c r="IF60" s="43"/>
      <c r="IG60" s="44"/>
      <c r="IH60" s="43"/>
      <c r="II60" s="43"/>
      <c r="IJ60" s="43"/>
      <c r="IK60" s="43"/>
      <c r="IL60" s="43"/>
      <c r="IM60" s="43"/>
      <c r="IN60" s="43"/>
      <c r="IO60" s="43"/>
      <c r="IP60" s="43"/>
      <c r="IQ60" s="43"/>
      <c r="IR60" s="43"/>
      <c r="IS60" s="43"/>
      <c r="IT60" s="19"/>
      <c r="IU60" s="19"/>
      <c r="IV60" s="43"/>
      <c r="IW60" s="43"/>
      <c r="IX60" s="43"/>
      <c r="IY60" s="43"/>
      <c r="IZ60" s="43"/>
      <c r="JA60" s="43"/>
      <c r="JB60" s="43"/>
      <c r="JC60" s="43"/>
      <c r="JD60" s="43"/>
      <c r="JE60" s="43"/>
      <c r="JF60" s="43"/>
      <c r="JG60" s="43"/>
      <c r="JH60" s="44"/>
      <c r="JI60" s="43"/>
      <c r="JJ60" s="43"/>
      <c r="JK60" s="43"/>
      <c r="JL60" s="43"/>
      <c r="JM60" s="43"/>
      <c r="JN60" s="43"/>
      <c r="JO60" s="43"/>
      <c r="JP60" s="43"/>
      <c r="JQ60" s="43"/>
      <c r="JR60" s="43"/>
      <c r="JS60" s="43"/>
      <c r="JT60" s="43"/>
      <c r="JU60" s="43"/>
      <c r="JV60" s="43"/>
      <c r="JW60" s="43"/>
      <c r="JX60" s="44"/>
      <c r="JY60" s="43"/>
      <c r="JZ60" s="43"/>
      <c r="KA60" s="43"/>
      <c r="KB60" s="43"/>
      <c r="KC60" s="43"/>
      <c r="KD60" s="43"/>
      <c r="KE60" s="43"/>
      <c r="KF60" s="43"/>
      <c r="KG60" s="43"/>
      <c r="KH60" s="43"/>
      <c r="KI60" s="43"/>
      <c r="KJ60" s="43"/>
      <c r="KK60" s="43"/>
      <c r="KL60" s="43"/>
      <c r="KM60" s="43"/>
      <c r="KN60" s="43"/>
      <c r="KO60" s="44"/>
      <c r="KP60" s="43"/>
      <c r="KQ60" s="43"/>
      <c r="KR60" s="43"/>
      <c r="KS60" s="43"/>
      <c r="KT60" s="43"/>
      <c r="KU60" s="43"/>
      <c r="KV60" s="43"/>
      <c r="KW60" s="43"/>
      <c r="KX60" s="43"/>
      <c r="KY60" s="43"/>
      <c r="KZ60" s="43"/>
      <c r="LA60" s="43"/>
      <c r="LB60" s="19"/>
      <c r="LC60" s="19"/>
      <c r="LD60" s="43"/>
      <c r="LE60" s="43"/>
      <c r="LF60" s="43"/>
      <c r="LG60" s="43"/>
      <c r="LH60" s="43"/>
      <c r="LI60" s="43"/>
      <c r="LJ60" s="43"/>
      <c r="LK60" s="43"/>
      <c r="LL60" s="43"/>
      <c r="LM60" s="43"/>
      <c r="LN60" s="43"/>
      <c r="LO60" s="43"/>
      <c r="LP60" s="43"/>
      <c r="LQ60" s="43"/>
      <c r="LR60" s="43"/>
      <c r="LS60" s="43"/>
      <c r="LT60" s="43"/>
      <c r="LU60" s="43"/>
      <c r="LV60" s="43"/>
      <c r="LW60" s="43"/>
      <c r="LX60" s="43"/>
      <c r="LY60" s="43"/>
      <c r="LZ60" s="43"/>
      <c r="MA60" s="43"/>
      <c r="MB60" s="43"/>
      <c r="MC60" s="43"/>
      <c r="MD60" s="44"/>
      <c r="ME60" s="43"/>
      <c r="MF60" s="43"/>
      <c r="MG60" s="43"/>
      <c r="MH60" s="43"/>
      <c r="MI60" s="43"/>
      <c r="MJ60" s="43"/>
      <c r="MK60" s="43"/>
      <c r="ML60" s="43"/>
      <c r="MM60" s="43"/>
      <c r="MN60" s="43"/>
      <c r="MO60" s="43"/>
      <c r="MP60" s="43"/>
      <c r="MQ60" s="43"/>
      <c r="MR60" s="43"/>
      <c r="MS60" s="43"/>
      <c r="MT60" s="43"/>
      <c r="MU60" s="43"/>
      <c r="MV60" s="43"/>
      <c r="MW60" s="43"/>
      <c r="MX60" s="43"/>
      <c r="MY60" s="43"/>
      <c r="MZ60" s="43"/>
      <c r="NA60" s="43"/>
      <c r="NB60" s="43"/>
      <c r="NC60" s="43"/>
      <c r="ND60" s="43"/>
      <c r="NE60" s="43"/>
      <c r="NF60" s="43"/>
      <c r="NG60" s="43"/>
      <c r="NH60" s="41"/>
      <c r="NI60" s="16"/>
      <c r="NJ60" s="8"/>
      <c r="NK60" s="7"/>
      <c r="NL60" s="7"/>
      <c r="NM60" s="7"/>
      <c r="NN60" s="7"/>
      <c r="NO60" s="7"/>
      <c r="NP60" s="7"/>
      <c r="NQ60" s="7"/>
      <c r="NR60" s="7"/>
      <c r="NS60" s="7"/>
      <c r="NT60" s="7"/>
      <c r="NU60" s="7"/>
      <c r="NV60" s="7"/>
      <c r="NW60" s="7"/>
      <c r="NX60" s="6"/>
    </row>
    <row r="61" spans="1:388" ht="13.5" customHeight="1">
      <c r="A61" s="16"/>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c r="EE61" s="46"/>
      <c r="EF61" s="46"/>
      <c r="EG61" s="46"/>
      <c r="EH61" s="46"/>
      <c r="EI61" s="46"/>
      <c r="EJ61" s="46"/>
      <c r="EK61" s="46"/>
      <c r="EL61" s="46"/>
      <c r="EM61" s="46"/>
      <c r="EN61" s="46"/>
      <c r="EO61" s="46"/>
      <c r="EP61" s="46"/>
      <c r="EQ61" s="46"/>
      <c r="ER61" s="46"/>
      <c r="ES61" s="46"/>
      <c r="ET61" s="46"/>
      <c r="EU61" s="46"/>
      <c r="EV61" s="46"/>
      <c r="EW61" s="46"/>
      <c r="EX61" s="46"/>
      <c r="EY61" s="46"/>
      <c r="EZ61" s="46"/>
      <c r="FA61" s="46"/>
      <c r="FB61" s="46"/>
      <c r="FC61" s="46"/>
      <c r="FD61" s="46"/>
      <c r="FE61" s="46"/>
      <c r="FF61" s="46"/>
      <c r="FG61" s="46"/>
      <c r="FH61" s="46"/>
      <c r="FI61" s="46"/>
      <c r="FJ61" s="46"/>
      <c r="FK61" s="46"/>
      <c r="FL61" s="46"/>
      <c r="FM61" s="46"/>
      <c r="FN61" s="46"/>
      <c r="FO61" s="46"/>
      <c r="FP61" s="46"/>
      <c r="FQ61" s="46"/>
      <c r="FR61" s="46"/>
      <c r="FS61" s="46"/>
      <c r="FT61" s="46"/>
      <c r="FU61" s="46"/>
      <c r="FV61" s="46"/>
      <c r="FW61" s="46"/>
      <c r="FX61" s="46"/>
      <c r="FY61" s="46"/>
      <c r="FZ61" s="46"/>
      <c r="GA61" s="46"/>
      <c r="GB61" s="46"/>
      <c r="GC61" s="46"/>
      <c r="GD61" s="46"/>
      <c r="GE61" s="46"/>
      <c r="GF61" s="46"/>
      <c r="GG61" s="46"/>
      <c r="GH61" s="46"/>
      <c r="GI61" s="46"/>
      <c r="GJ61" s="46"/>
      <c r="GK61" s="46"/>
      <c r="GL61" s="46"/>
      <c r="GM61" s="46"/>
      <c r="GN61" s="46"/>
      <c r="GO61" s="46"/>
      <c r="GP61" s="46"/>
      <c r="GQ61" s="46"/>
      <c r="GR61" s="46"/>
      <c r="GS61" s="46"/>
      <c r="GT61" s="46"/>
      <c r="GU61" s="46"/>
      <c r="GV61" s="46"/>
      <c r="GW61" s="46"/>
      <c r="GX61" s="46"/>
      <c r="GY61" s="46"/>
      <c r="GZ61" s="46"/>
      <c r="HA61" s="46"/>
      <c r="HB61" s="46"/>
      <c r="HC61" s="46"/>
      <c r="HD61" s="46"/>
      <c r="HE61" s="46"/>
      <c r="HF61" s="46"/>
      <c r="HG61" s="46"/>
      <c r="HH61" s="46"/>
      <c r="HI61" s="46"/>
      <c r="HJ61" s="46"/>
      <c r="HK61" s="46"/>
      <c r="HL61" s="46"/>
      <c r="HM61" s="46"/>
      <c r="HN61" s="46"/>
      <c r="HO61" s="46"/>
      <c r="HP61" s="46"/>
      <c r="HQ61" s="46"/>
      <c r="HR61" s="46"/>
      <c r="HS61" s="46"/>
      <c r="HT61" s="46"/>
      <c r="HU61" s="46"/>
      <c r="HV61" s="46"/>
      <c r="HW61" s="46"/>
      <c r="HX61" s="46"/>
      <c r="HY61" s="46"/>
      <c r="HZ61" s="46"/>
      <c r="IA61" s="46"/>
      <c r="IB61" s="46"/>
      <c r="IC61" s="46"/>
      <c r="ID61" s="46"/>
      <c r="IE61" s="46"/>
      <c r="IF61" s="46"/>
      <c r="IG61" s="46"/>
      <c r="IH61" s="46"/>
      <c r="II61" s="46"/>
      <c r="IJ61" s="46"/>
      <c r="IK61" s="46"/>
      <c r="IL61" s="46"/>
      <c r="IM61" s="46"/>
      <c r="IN61" s="46"/>
      <c r="IO61" s="46"/>
      <c r="IP61" s="46"/>
      <c r="IQ61" s="46"/>
      <c r="IR61" s="46"/>
      <c r="IS61" s="46"/>
      <c r="IT61" s="46"/>
      <c r="IU61" s="46"/>
      <c r="IV61" s="46"/>
      <c r="IW61" s="46"/>
      <c r="IX61" s="46"/>
      <c r="IY61" s="46"/>
      <c r="IZ61" s="46"/>
      <c r="JA61" s="46"/>
      <c r="JB61" s="46"/>
      <c r="JC61" s="46"/>
      <c r="JD61" s="46"/>
      <c r="JE61" s="46"/>
      <c r="JF61" s="46"/>
      <c r="JG61" s="46"/>
      <c r="JH61" s="46"/>
      <c r="JI61" s="46"/>
      <c r="JJ61" s="46"/>
      <c r="JK61" s="46"/>
      <c r="JL61" s="46"/>
      <c r="JM61" s="46"/>
      <c r="JN61" s="46"/>
      <c r="JO61" s="46"/>
      <c r="JP61" s="46"/>
      <c r="JQ61" s="46"/>
      <c r="JR61" s="46"/>
      <c r="JS61" s="46"/>
      <c r="JT61" s="46"/>
      <c r="JU61" s="46"/>
      <c r="JV61" s="46"/>
      <c r="JW61" s="46"/>
      <c r="JX61" s="46"/>
      <c r="JY61" s="46"/>
      <c r="JZ61" s="46"/>
      <c r="KA61" s="46"/>
      <c r="KB61" s="46"/>
      <c r="KC61" s="46"/>
      <c r="KD61" s="46"/>
      <c r="KE61" s="46"/>
      <c r="KF61" s="46"/>
      <c r="KG61" s="46"/>
      <c r="KH61" s="46"/>
      <c r="KI61" s="46"/>
      <c r="KJ61" s="46"/>
      <c r="KK61" s="46"/>
      <c r="KL61" s="46"/>
      <c r="KM61" s="46"/>
      <c r="KN61" s="46"/>
      <c r="KO61" s="46"/>
      <c r="KP61" s="46"/>
      <c r="KQ61" s="46"/>
      <c r="KR61" s="46"/>
      <c r="KS61" s="46"/>
      <c r="KT61" s="46"/>
      <c r="KU61" s="46"/>
      <c r="KV61" s="46"/>
      <c r="KW61" s="46"/>
      <c r="KX61" s="46"/>
      <c r="KY61" s="46"/>
      <c r="KZ61" s="46"/>
      <c r="LA61" s="46"/>
      <c r="LB61" s="46"/>
      <c r="LC61" s="46"/>
      <c r="LD61" s="46"/>
      <c r="LE61" s="46"/>
      <c r="LF61" s="46"/>
      <c r="LG61" s="46"/>
      <c r="LH61" s="46"/>
      <c r="LI61" s="46"/>
      <c r="LJ61" s="46"/>
      <c r="LK61" s="46"/>
      <c r="LL61" s="46"/>
      <c r="LM61" s="46"/>
      <c r="LN61" s="46"/>
      <c r="LO61" s="46"/>
      <c r="LP61" s="46"/>
      <c r="LQ61" s="46"/>
      <c r="LR61" s="46"/>
      <c r="LS61" s="46"/>
      <c r="LT61" s="46"/>
      <c r="LU61" s="46"/>
      <c r="LV61" s="46"/>
      <c r="LW61" s="46"/>
      <c r="LX61" s="46"/>
      <c r="LY61" s="46"/>
      <c r="LZ61" s="46"/>
      <c r="MA61" s="46"/>
      <c r="MB61" s="46"/>
      <c r="MC61" s="46"/>
      <c r="MD61" s="46"/>
      <c r="ME61" s="46"/>
      <c r="MF61" s="46"/>
      <c r="MG61" s="46"/>
      <c r="MH61" s="46"/>
      <c r="MI61" s="46"/>
      <c r="MJ61" s="46"/>
      <c r="MK61" s="46"/>
      <c r="ML61" s="46"/>
      <c r="MM61" s="46"/>
      <c r="MN61" s="46"/>
      <c r="MO61" s="46"/>
      <c r="MP61" s="46"/>
      <c r="MQ61" s="46"/>
      <c r="MR61" s="46"/>
      <c r="MS61" s="46"/>
      <c r="MT61" s="46"/>
      <c r="MU61" s="46"/>
      <c r="MV61" s="46"/>
      <c r="MW61" s="46"/>
      <c r="MX61" s="46"/>
      <c r="MY61" s="46"/>
      <c r="MZ61" s="46"/>
      <c r="NA61" s="46"/>
      <c r="NB61" s="46"/>
      <c r="NC61" s="46"/>
      <c r="ND61" s="46"/>
      <c r="NE61" s="46"/>
      <c r="NF61" s="46"/>
      <c r="NG61" s="46"/>
      <c r="NH61" s="47"/>
      <c r="NI61" s="16"/>
      <c r="NJ61" s="8"/>
      <c r="NK61" s="7"/>
      <c r="NL61" s="7"/>
      <c r="NM61" s="7"/>
      <c r="NN61" s="7"/>
      <c r="NO61" s="7"/>
      <c r="NP61" s="7"/>
      <c r="NQ61" s="7"/>
      <c r="NR61" s="7"/>
      <c r="NS61" s="7"/>
      <c r="NT61" s="7"/>
      <c r="NU61" s="7"/>
      <c r="NV61" s="7"/>
      <c r="NW61" s="7"/>
      <c r="NX61" s="6"/>
    </row>
    <row r="62" spans="1:388" ht="13.5" customHeight="1">
      <c r="A62" s="41"/>
      <c r="B62" s="36"/>
      <c r="C62" s="37"/>
      <c r="D62" s="37"/>
      <c r="E62" s="37"/>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37"/>
      <c r="NF62" s="37"/>
      <c r="NG62" s="37"/>
      <c r="NH62" s="38"/>
      <c r="NI62" s="16"/>
      <c r="NJ62" s="8"/>
      <c r="NK62" s="7"/>
      <c r="NL62" s="7"/>
      <c r="NM62" s="7"/>
      <c r="NN62" s="7"/>
      <c r="NO62" s="7"/>
      <c r="NP62" s="7"/>
      <c r="NQ62" s="7"/>
      <c r="NR62" s="7"/>
      <c r="NS62" s="7"/>
      <c r="NT62" s="7"/>
      <c r="NU62" s="7"/>
      <c r="NV62" s="7"/>
      <c r="NW62" s="7"/>
      <c r="NX62" s="6"/>
    </row>
    <row r="63" spans="1:388" ht="13.5" customHeight="1">
      <c r="A63" s="41"/>
      <c r="B63" s="36"/>
      <c r="C63" s="37"/>
      <c r="D63" s="37"/>
      <c r="E63" s="37"/>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37"/>
      <c r="NF63" s="37"/>
      <c r="NG63" s="37"/>
      <c r="NH63" s="38"/>
      <c r="NI63" s="16"/>
      <c r="NJ63" s="8"/>
      <c r="NK63" s="7"/>
      <c r="NL63" s="7"/>
      <c r="NM63" s="7"/>
      <c r="NN63" s="7"/>
      <c r="NO63" s="7"/>
      <c r="NP63" s="7"/>
      <c r="NQ63" s="7"/>
      <c r="NR63" s="7"/>
      <c r="NS63" s="7"/>
      <c r="NT63" s="7"/>
      <c r="NU63" s="7"/>
      <c r="NV63" s="7"/>
      <c r="NW63" s="7"/>
      <c r="NX63" s="6"/>
    </row>
    <row r="64" spans="1:388" ht="13.5" customHeight="1">
      <c r="A64" s="16"/>
      <c r="B64" s="3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c r="HY64" s="19"/>
      <c r="HZ64" s="19"/>
      <c r="IA64" s="19"/>
      <c r="IB64" s="19"/>
      <c r="IC64" s="19"/>
      <c r="ID64" s="19"/>
      <c r="IE64" s="19"/>
      <c r="IF64" s="19"/>
      <c r="IG64" s="19"/>
      <c r="IH64" s="19"/>
      <c r="II64" s="19"/>
      <c r="IJ64" s="19"/>
      <c r="IK64" s="19"/>
      <c r="IL64" s="19"/>
      <c r="IM64" s="19"/>
      <c r="IN64" s="19"/>
      <c r="IO64" s="19"/>
      <c r="IP64" s="19"/>
      <c r="IQ64" s="19"/>
      <c r="IR64" s="19"/>
      <c r="IS64" s="19"/>
      <c r="IT64" s="19"/>
      <c r="IU64" s="19"/>
      <c r="IV64" s="19"/>
      <c r="IW64" s="19"/>
      <c r="IX64" s="19"/>
      <c r="IY64" s="19"/>
      <c r="IZ64" s="19"/>
      <c r="JA64" s="19"/>
      <c r="JB64" s="19"/>
      <c r="JC64" s="19"/>
      <c r="JD64" s="19"/>
      <c r="JE64" s="19"/>
      <c r="JF64" s="19"/>
      <c r="JG64" s="19"/>
      <c r="JH64" s="19"/>
      <c r="JI64" s="19"/>
      <c r="JJ64" s="19"/>
      <c r="JK64" s="19"/>
      <c r="JL64" s="19"/>
      <c r="JM64" s="19"/>
      <c r="JN64" s="19"/>
      <c r="JO64" s="19"/>
      <c r="JP64" s="19"/>
      <c r="JQ64" s="19"/>
      <c r="JR64" s="19"/>
      <c r="JS64" s="19"/>
      <c r="JT64" s="19"/>
      <c r="JU64" s="19"/>
      <c r="JV64" s="19"/>
      <c r="JW64" s="19"/>
      <c r="JX64" s="19"/>
      <c r="JY64" s="19"/>
      <c r="JZ64" s="19"/>
      <c r="KA64" s="19"/>
      <c r="KB64" s="19"/>
      <c r="KC64" s="19"/>
      <c r="KD64" s="19"/>
      <c r="KE64" s="19"/>
      <c r="KF64" s="19"/>
      <c r="KG64" s="19"/>
      <c r="KH64" s="19"/>
      <c r="KI64" s="19"/>
      <c r="KJ64" s="19"/>
      <c r="KK64" s="19"/>
      <c r="KL64" s="19"/>
      <c r="KM64" s="19"/>
      <c r="KN64" s="19"/>
      <c r="KO64" s="19"/>
      <c r="KP64" s="19"/>
      <c r="KQ64" s="19"/>
      <c r="KR64" s="19"/>
      <c r="KS64" s="19"/>
      <c r="KT64" s="19"/>
      <c r="KU64" s="19"/>
      <c r="KV64" s="19"/>
      <c r="KW64" s="19"/>
      <c r="KX64" s="19"/>
      <c r="KY64" s="19"/>
      <c r="KZ64" s="19"/>
      <c r="LA64" s="19"/>
      <c r="LB64" s="19"/>
      <c r="LC64" s="19"/>
      <c r="LD64" s="19"/>
      <c r="LE64" s="19"/>
      <c r="LF64" s="19"/>
      <c r="LG64" s="19"/>
      <c r="LH64" s="19"/>
      <c r="LI64" s="19"/>
      <c r="LJ64" s="19"/>
      <c r="LK64" s="19"/>
      <c r="LL64" s="19"/>
      <c r="LM64" s="19"/>
      <c r="LN64" s="19"/>
      <c r="LO64" s="19"/>
      <c r="LP64" s="19"/>
      <c r="LQ64" s="19"/>
      <c r="LR64" s="19"/>
      <c r="LS64" s="19"/>
      <c r="LT64" s="19"/>
      <c r="LU64" s="19"/>
      <c r="LV64" s="19"/>
      <c r="LW64" s="19"/>
      <c r="LX64" s="19"/>
      <c r="LY64" s="19"/>
      <c r="LZ64" s="19"/>
      <c r="MA64" s="19"/>
      <c r="MB64" s="19"/>
      <c r="MC64" s="19"/>
      <c r="MD64" s="19"/>
      <c r="ME64" s="19"/>
      <c r="MF64" s="19"/>
      <c r="MG64" s="19"/>
      <c r="MH64" s="19"/>
      <c r="MI64" s="19"/>
      <c r="MJ64" s="19"/>
      <c r="MK64" s="19"/>
      <c r="ML64" s="19"/>
      <c r="MM64" s="19"/>
      <c r="MN64" s="19"/>
      <c r="MO64" s="19"/>
      <c r="MP64" s="19"/>
      <c r="MQ64" s="19"/>
      <c r="MR64" s="19"/>
      <c r="MS64" s="19"/>
      <c r="MT64" s="19"/>
      <c r="MU64" s="19"/>
      <c r="MV64" s="19"/>
      <c r="MW64" s="19"/>
      <c r="MX64" s="19"/>
      <c r="MY64" s="19"/>
      <c r="MZ64" s="19"/>
      <c r="NA64" s="19"/>
      <c r="NB64" s="19"/>
      <c r="NC64" s="19"/>
      <c r="ND64" s="19"/>
      <c r="NE64" s="19"/>
      <c r="NF64" s="19"/>
      <c r="NG64" s="19"/>
      <c r="NH64" s="41"/>
      <c r="NI64" s="16"/>
      <c r="NJ64" s="8"/>
      <c r="NK64" s="7"/>
      <c r="NL64" s="7"/>
      <c r="NM64" s="7"/>
      <c r="NN64" s="7"/>
      <c r="NO64" s="7"/>
      <c r="NP64" s="7"/>
      <c r="NQ64" s="7"/>
      <c r="NR64" s="7"/>
      <c r="NS64" s="7"/>
      <c r="NT64" s="7"/>
      <c r="NU64" s="7"/>
      <c r="NV64" s="7"/>
      <c r="NW64" s="7"/>
      <c r="NX64" s="6"/>
    </row>
    <row r="65" spans="1:388" ht="13.5" customHeight="1">
      <c r="A65" s="16"/>
      <c r="B65" s="3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40"/>
      <c r="AW65" s="40"/>
      <c r="AX65" s="40"/>
      <c r="AY65" s="40"/>
      <c r="AZ65" s="40"/>
      <c r="BA65" s="40"/>
      <c r="BB65" s="40"/>
      <c r="BC65" s="40"/>
      <c r="BD65" s="40"/>
      <c r="BE65" s="40"/>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40"/>
      <c r="CZ65" s="19"/>
      <c r="DA65" s="19"/>
      <c r="DB65" s="19"/>
      <c r="DC65" s="19"/>
      <c r="DD65" s="19"/>
      <c r="DE65" s="19"/>
      <c r="DF65" s="19"/>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40"/>
      <c r="IF65" s="40"/>
      <c r="IG65" s="40"/>
      <c r="IH65" s="40"/>
      <c r="II65" s="40"/>
      <c r="IJ65" s="40"/>
      <c r="IK65" s="40"/>
      <c r="IL65" s="40"/>
      <c r="IM65" s="40"/>
      <c r="IN65" s="40"/>
      <c r="IO65" s="40"/>
      <c r="IP65" s="40"/>
      <c r="IQ65" s="40"/>
      <c r="IR65" s="19"/>
      <c r="IS65" s="19"/>
      <c r="IT65" s="19"/>
      <c r="IU65" s="19"/>
      <c r="IV65" s="19"/>
      <c r="IW65" s="19"/>
      <c r="IX65" s="19"/>
      <c r="IY65" s="19"/>
      <c r="IZ65" s="19"/>
      <c r="JA65" s="19"/>
      <c r="JB65" s="19"/>
      <c r="JC65" s="19"/>
      <c r="JD65" s="19"/>
      <c r="JE65" s="19"/>
      <c r="JF65" s="19"/>
      <c r="JG65" s="19"/>
      <c r="JH65" s="19"/>
      <c r="JI65" s="19"/>
      <c r="JJ65" s="19"/>
      <c r="JK65" s="19"/>
      <c r="JL65" s="19"/>
      <c r="JM65" s="19"/>
      <c r="JN65" s="19"/>
      <c r="JO65" s="19"/>
      <c r="JP65" s="19"/>
      <c r="JQ65" s="19"/>
      <c r="JR65" s="19"/>
      <c r="JS65" s="19"/>
      <c r="JT65" s="19"/>
      <c r="JU65" s="19"/>
      <c r="JV65" s="19"/>
      <c r="JW65" s="19"/>
      <c r="JX65" s="19"/>
      <c r="JY65" s="19"/>
      <c r="JZ65" s="19"/>
      <c r="KA65" s="19"/>
      <c r="KB65" s="19"/>
      <c r="KC65" s="19"/>
      <c r="KD65" s="19"/>
      <c r="KE65" s="19"/>
      <c r="KF65" s="19"/>
      <c r="KG65" s="19"/>
      <c r="KH65" s="19"/>
      <c r="KI65" s="19"/>
      <c r="KJ65" s="19"/>
      <c r="KK65" s="19"/>
      <c r="KL65" s="19"/>
      <c r="KM65" s="40"/>
      <c r="KN65" s="40"/>
      <c r="KO65" s="40"/>
      <c r="KP65" s="40"/>
      <c r="KQ65" s="40"/>
      <c r="KR65" s="40"/>
      <c r="KS65" s="40"/>
      <c r="KT65" s="40"/>
      <c r="KU65" s="40"/>
      <c r="KV65" s="40"/>
      <c r="KW65" s="19"/>
      <c r="KX65" s="19"/>
      <c r="KY65" s="19"/>
      <c r="KZ65" s="19"/>
      <c r="LA65" s="19"/>
      <c r="LB65" s="19"/>
      <c r="LC65" s="19"/>
      <c r="LD65" s="19"/>
      <c r="LE65" s="19"/>
      <c r="LF65" s="19"/>
      <c r="LG65" s="19"/>
      <c r="LH65" s="19"/>
      <c r="LI65" s="19"/>
      <c r="LJ65" s="19"/>
      <c r="LK65" s="19"/>
      <c r="LL65" s="19"/>
      <c r="LM65" s="19"/>
      <c r="LN65" s="19"/>
      <c r="LO65" s="19"/>
      <c r="LP65" s="19"/>
      <c r="LQ65" s="19"/>
      <c r="LR65" s="19"/>
      <c r="LS65" s="19"/>
      <c r="LT65" s="19"/>
      <c r="LU65" s="19"/>
      <c r="LV65" s="19"/>
      <c r="LW65" s="19"/>
      <c r="LX65" s="19"/>
      <c r="LY65" s="19"/>
      <c r="LZ65" s="19"/>
      <c r="MA65" s="19"/>
      <c r="MB65" s="19"/>
      <c r="MC65" s="19"/>
      <c r="MD65" s="19"/>
      <c r="ME65" s="19"/>
      <c r="MF65" s="19"/>
      <c r="MG65" s="19"/>
      <c r="MH65" s="19"/>
      <c r="MI65" s="19"/>
      <c r="MJ65" s="19"/>
      <c r="MK65" s="19"/>
      <c r="ML65" s="19"/>
      <c r="MM65" s="19"/>
      <c r="MN65" s="19"/>
      <c r="MO65" s="40"/>
      <c r="MP65" s="40"/>
      <c r="MQ65" s="40"/>
      <c r="MR65" s="40"/>
      <c r="MS65" s="40"/>
      <c r="MT65" s="40"/>
      <c r="MU65" s="40"/>
      <c r="MV65" s="40"/>
      <c r="MW65" s="40"/>
      <c r="MX65" s="40"/>
      <c r="MY65" s="40"/>
      <c r="MZ65" s="40"/>
      <c r="NA65" s="19"/>
      <c r="NB65" s="19"/>
      <c r="NC65" s="19"/>
      <c r="ND65" s="40"/>
      <c r="NE65" s="40"/>
      <c r="NF65" s="40"/>
      <c r="NG65" s="40"/>
      <c r="NH65" s="41"/>
      <c r="NI65" s="16"/>
      <c r="NJ65" s="5"/>
      <c r="NK65" s="4"/>
      <c r="NL65" s="4"/>
      <c r="NM65" s="4"/>
      <c r="NN65" s="4"/>
      <c r="NO65" s="4"/>
      <c r="NP65" s="4"/>
      <c r="NQ65" s="4"/>
      <c r="NR65" s="4"/>
      <c r="NS65" s="4"/>
      <c r="NT65" s="4"/>
      <c r="NU65" s="4"/>
      <c r="NV65" s="4"/>
      <c r="NW65" s="4"/>
      <c r="NX65" s="3"/>
    </row>
    <row r="66" spans="1:388" ht="13.5" customHeight="1">
      <c r="A66" s="16"/>
      <c r="B66" s="3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40"/>
      <c r="AW66" s="40"/>
      <c r="AX66" s="40"/>
      <c r="AY66" s="40"/>
      <c r="AZ66" s="40"/>
      <c r="BA66" s="40"/>
      <c r="BB66" s="40"/>
      <c r="BC66" s="40"/>
      <c r="BD66" s="40"/>
      <c r="BE66" s="40"/>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40"/>
      <c r="CZ66" s="19"/>
      <c r="DA66" s="19"/>
      <c r="DB66" s="19"/>
      <c r="DC66" s="19"/>
      <c r="DD66" s="19"/>
      <c r="DE66" s="19"/>
      <c r="DF66" s="19"/>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40"/>
      <c r="IF66" s="40"/>
      <c r="IG66" s="40"/>
      <c r="IH66" s="40"/>
      <c r="II66" s="40"/>
      <c r="IJ66" s="40"/>
      <c r="IK66" s="40"/>
      <c r="IL66" s="40"/>
      <c r="IM66" s="40"/>
      <c r="IN66" s="40"/>
      <c r="IO66" s="40"/>
      <c r="IP66" s="40"/>
      <c r="IQ66" s="40"/>
      <c r="IR66" s="19"/>
      <c r="IS66" s="19"/>
      <c r="IT66" s="19"/>
      <c r="IU66" s="19"/>
      <c r="IV66" s="19"/>
      <c r="IW66" s="19"/>
      <c r="IX66" s="19"/>
      <c r="IY66" s="19"/>
      <c r="IZ66" s="19"/>
      <c r="JA66" s="19"/>
      <c r="JB66" s="19"/>
      <c r="JC66" s="19"/>
      <c r="JD66" s="19"/>
      <c r="JE66" s="19"/>
      <c r="JF66" s="19"/>
      <c r="JG66" s="19"/>
      <c r="JH66" s="19"/>
      <c r="JI66" s="19"/>
      <c r="JJ66" s="19"/>
      <c r="JK66" s="19"/>
      <c r="JL66" s="19"/>
      <c r="JM66" s="19"/>
      <c r="JN66" s="19"/>
      <c r="JO66" s="19"/>
      <c r="JP66" s="19"/>
      <c r="JQ66" s="19"/>
      <c r="JR66" s="19"/>
      <c r="JS66" s="19"/>
      <c r="JT66" s="19"/>
      <c r="JU66" s="19"/>
      <c r="JV66" s="19"/>
      <c r="JW66" s="19"/>
      <c r="JX66" s="19"/>
      <c r="JY66" s="19"/>
      <c r="JZ66" s="19"/>
      <c r="KA66" s="19"/>
      <c r="KB66" s="19"/>
      <c r="KC66" s="19"/>
      <c r="KD66" s="19"/>
      <c r="KE66" s="19"/>
      <c r="KF66" s="19"/>
      <c r="KG66" s="19"/>
      <c r="KH66" s="19"/>
      <c r="KI66" s="19"/>
      <c r="KJ66" s="19"/>
      <c r="KK66" s="19"/>
      <c r="KL66" s="19"/>
      <c r="KM66" s="40"/>
      <c r="KN66" s="40"/>
      <c r="KO66" s="40"/>
      <c r="KP66" s="40"/>
      <c r="KQ66" s="40"/>
      <c r="KR66" s="40"/>
      <c r="KS66" s="40"/>
      <c r="KT66" s="40"/>
      <c r="KU66" s="40"/>
      <c r="KV66" s="40"/>
      <c r="KW66" s="19"/>
      <c r="KX66" s="19"/>
      <c r="KY66" s="19"/>
      <c r="KZ66" s="19"/>
      <c r="LA66" s="19"/>
      <c r="LB66" s="19"/>
      <c r="LC66" s="19"/>
      <c r="LD66" s="19"/>
      <c r="LE66" s="19"/>
      <c r="LF66" s="19"/>
      <c r="LG66" s="19"/>
      <c r="LH66" s="19"/>
      <c r="LI66" s="19"/>
      <c r="LJ66" s="19"/>
      <c r="LK66" s="19"/>
      <c r="LL66" s="19"/>
      <c r="LM66" s="19"/>
      <c r="LN66" s="19"/>
      <c r="LO66" s="19"/>
      <c r="LP66" s="19"/>
      <c r="LQ66" s="19"/>
      <c r="LR66" s="19"/>
      <c r="LS66" s="19"/>
      <c r="LT66" s="19"/>
      <c r="LU66" s="19"/>
      <c r="LV66" s="19"/>
      <c r="LW66" s="19"/>
      <c r="LX66" s="19"/>
      <c r="LY66" s="19"/>
      <c r="LZ66" s="19"/>
      <c r="MA66" s="19"/>
      <c r="MB66" s="19"/>
      <c r="MC66" s="19"/>
      <c r="MD66" s="19"/>
      <c r="ME66" s="19"/>
      <c r="MF66" s="19"/>
      <c r="MG66" s="19"/>
      <c r="MH66" s="19"/>
      <c r="MI66" s="19"/>
      <c r="MJ66" s="19"/>
      <c r="MK66" s="19"/>
      <c r="ML66" s="19"/>
      <c r="MM66" s="19"/>
      <c r="MN66" s="19"/>
      <c r="MO66" s="40"/>
      <c r="MP66" s="40"/>
      <c r="MQ66" s="40"/>
      <c r="MR66" s="40"/>
      <c r="MS66" s="40"/>
      <c r="MT66" s="40"/>
      <c r="MU66" s="40"/>
      <c r="MV66" s="40"/>
      <c r="MW66" s="40"/>
      <c r="MX66" s="40"/>
      <c r="MY66" s="40"/>
      <c r="MZ66" s="40"/>
      <c r="NA66" s="19"/>
      <c r="NB66" s="19"/>
      <c r="NC66" s="19"/>
      <c r="ND66" s="40"/>
      <c r="NE66" s="40"/>
      <c r="NF66" s="40"/>
      <c r="NG66" s="40"/>
      <c r="NH66" s="41"/>
      <c r="NI66" s="16"/>
      <c r="NJ66" s="92" t="s">
        <v>49</v>
      </c>
      <c r="NK66" s="93"/>
      <c r="NL66" s="93"/>
      <c r="NM66" s="93"/>
      <c r="NN66" s="93"/>
      <c r="NO66" s="93"/>
      <c r="NP66" s="93"/>
      <c r="NQ66" s="93"/>
      <c r="NR66" s="93"/>
      <c r="NS66" s="93"/>
      <c r="NT66" s="93"/>
      <c r="NU66" s="93"/>
      <c r="NV66" s="93"/>
      <c r="NW66" s="93"/>
      <c r="NX66" s="94"/>
    </row>
    <row r="67" spans="1:388" ht="13.5" customHeight="1">
      <c r="A67" s="16"/>
      <c r="B67" s="3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c r="IN67" s="19"/>
      <c r="IO67" s="19"/>
      <c r="IP67" s="19"/>
      <c r="IQ67" s="19"/>
      <c r="IR67" s="19"/>
      <c r="IS67" s="19"/>
      <c r="IT67" s="19"/>
      <c r="IU67" s="19"/>
      <c r="IV67" s="19"/>
      <c r="IW67" s="19"/>
      <c r="IX67" s="19"/>
      <c r="IY67" s="19"/>
      <c r="IZ67" s="19"/>
      <c r="JA67" s="19"/>
      <c r="JB67" s="19"/>
      <c r="JC67" s="19"/>
      <c r="JD67" s="19"/>
      <c r="JE67" s="19"/>
      <c r="JF67" s="19"/>
      <c r="JG67" s="19"/>
      <c r="JH67" s="19"/>
      <c r="JI67" s="19"/>
      <c r="JJ67" s="19"/>
      <c r="JK67" s="19"/>
      <c r="JL67" s="19"/>
      <c r="JM67" s="19"/>
      <c r="JN67" s="19"/>
      <c r="JO67" s="19"/>
      <c r="JP67" s="19"/>
      <c r="JQ67" s="19"/>
      <c r="JR67" s="19"/>
      <c r="JS67" s="19"/>
      <c r="JT67" s="19"/>
      <c r="JU67" s="19"/>
      <c r="JV67" s="19"/>
      <c r="JW67" s="19"/>
      <c r="JX67" s="19"/>
      <c r="JY67" s="19"/>
      <c r="JZ67" s="19"/>
      <c r="KA67" s="19"/>
      <c r="KB67" s="19"/>
      <c r="KC67" s="19"/>
      <c r="KD67" s="19"/>
      <c r="KE67" s="19"/>
      <c r="KF67" s="19"/>
      <c r="KG67" s="19"/>
      <c r="KH67" s="19"/>
      <c r="KI67" s="19"/>
      <c r="KJ67" s="19"/>
      <c r="KK67" s="19"/>
      <c r="KL67" s="19"/>
      <c r="KM67" s="19"/>
      <c r="KN67" s="19"/>
      <c r="KO67" s="19"/>
      <c r="KP67" s="19"/>
      <c r="KQ67" s="19"/>
      <c r="KR67" s="19"/>
      <c r="KS67" s="19"/>
      <c r="KT67" s="19"/>
      <c r="KU67" s="19"/>
      <c r="KV67" s="19"/>
      <c r="KW67" s="19"/>
      <c r="KX67" s="19"/>
      <c r="KY67" s="19"/>
      <c r="KZ67" s="19"/>
      <c r="LA67" s="19"/>
      <c r="LB67" s="19"/>
      <c r="LC67" s="19"/>
      <c r="LD67" s="19"/>
      <c r="LE67" s="19"/>
      <c r="LF67" s="19"/>
      <c r="LG67" s="19"/>
      <c r="LH67" s="19"/>
      <c r="LI67" s="19"/>
      <c r="LJ67" s="19"/>
      <c r="LK67" s="19"/>
      <c r="LL67" s="19"/>
      <c r="LM67" s="19"/>
      <c r="LN67" s="19"/>
      <c r="LO67" s="19"/>
      <c r="LP67" s="19"/>
      <c r="LQ67" s="19"/>
      <c r="LR67" s="19"/>
      <c r="LS67" s="19"/>
      <c r="LT67" s="19"/>
      <c r="LU67" s="19"/>
      <c r="LV67" s="19"/>
      <c r="LW67" s="19"/>
      <c r="LX67" s="19"/>
      <c r="LY67" s="19"/>
      <c r="LZ67" s="19"/>
      <c r="MA67" s="19"/>
      <c r="MB67" s="19"/>
      <c r="MC67" s="19"/>
      <c r="MD67" s="19"/>
      <c r="ME67" s="19"/>
      <c r="MF67" s="19"/>
      <c r="MG67" s="19"/>
      <c r="MH67" s="19"/>
      <c r="MI67" s="19"/>
      <c r="MJ67" s="19"/>
      <c r="MK67" s="19"/>
      <c r="ML67" s="19"/>
      <c r="MM67" s="19"/>
      <c r="MN67" s="19"/>
      <c r="MO67" s="19"/>
      <c r="MP67" s="19"/>
      <c r="MQ67" s="19"/>
      <c r="MR67" s="19"/>
      <c r="MS67" s="19"/>
      <c r="MT67" s="19"/>
      <c r="MU67" s="19"/>
      <c r="MV67" s="19"/>
      <c r="MW67" s="19"/>
      <c r="MX67" s="19"/>
      <c r="MY67" s="19"/>
      <c r="MZ67" s="19"/>
      <c r="NA67" s="19"/>
      <c r="NB67" s="19"/>
      <c r="NC67" s="19"/>
      <c r="ND67" s="19"/>
      <c r="NE67" s="19"/>
      <c r="NF67" s="19"/>
      <c r="NG67" s="40"/>
      <c r="NH67" s="41"/>
      <c r="NI67" s="16"/>
      <c r="NJ67" s="95"/>
      <c r="NK67" s="96"/>
      <c r="NL67" s="96"/>
      <c r="NM67" s="96"/>
      <c r="NN67" s="96"/>
      <c r="NO67" s="96"/>
      <c r="NP67" s="96"/>
      <c r="NQ67" s="96"/>
      <c r="NR67" s="96"/>
      <c r="NS67" s="96"/>
      <c r="NT67" s="96"/>
      <c r="NU67" s="96"/>
      <c r="NV67" s="96"/>
      <c r="NW67" s="96"/>
      <c r="NX67" s="97"/>
    </row>
    <row r="68" spans="1:388" ht="13.5" customHeight="1">
      <c r="A68" s="16"/>
      <c r="B68" s="3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19"/>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19"/>
      <c r="ND68" s="19"/>
      <c r="NE68" s="19"/>
      <c r="NF68" s="19"/>
      <c r="NG68" s="40"/>
      <c r="NH68" s="41"/>
      <c r="NI68" s="16"/>
      <c r="NJ68" s="8" t="s">
        <v>149</v>
      </c>
      <c r="NK68" s="7"/>
      <c r="NL68" s="7"/>
      <c r="NM68" s="7"/>
      <c r="NN68" s="7"/>
      <c r="NO68" s="7"/>
      <c r="NP68" s="7"/>
      <c r="NQ68" s="7"/>
      <c r="NR68" s="7"/>
      <c r="NS68" s="7"/>
      <c r="NT68" s="7"/>
      <c r="NU68" s="7"/>
      <c r="NV68" s="7"/>
      <c r="NW68" s="7"/>
      <c r="NX68" s="6"/>
    </row>
    <row r="69" spans="1:388" ht="13.5" customHeight="1">
      <c r="A69" s="16"/>
      <c r="B69" s="3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c r="IT69" s="19"/>
      <c r="IU69" s="19"/>
      <c r="IV69" s="19"/>
      <c r="IW69" s="19"/>
      <c r="IX69" s="19"/>
      <c r="IY69" s="19"/>
      <c r="IZ69" s="19"/>
      <c r="JA69" s="19"/>
      <c r="JB69" s="19"/>
      <c r="JC69" s="19"/>
      <c r="JD69" s="19"/>
      <c r="JE69" s="19"/>
      <c r="JF69" s="19"/>
      <c r="JG69" s="19"/>
      <c r="JH69" s="19"/>
      <c r="JI69" s="19"/>
      <c r="JJ69" s="19"/>
      <c r="JK69" s="19"/>
      <c r="JL69" s="19"/>
      <c r="JM69" s="19"/>
      <c r="JN69" s="19"/>
      <c r="JO69" s="19"/>
      <c r="JP69" s="19"/>
      <c r="JQ69" s="19"/>
      <c r="JR69" s="19"/>
      <c r="JS69" s="19"/>
      <c r="JT69" s="19"/>
      <c r="JU69" s="19"/>
      <c r="JV69" s="19"/>
      <c r="JW69" s="19"/>
      <c r="JX69" s="19"/>
      <c r="JY69" s="19"/>
      <c r="JZ69" s="19"/>
      <c r="KA69" s="19"/>
      <c r="KB69" s="19"/>
      <c r="KC69" s="19"/>
      <c r="KD69" s="19"/>
      <c r="KE69" s="19"/>
      <c r="KF69" s="19"/>
      <c r="KG69" s="19"/>
      <c r="KH69" s="19"/>
      <c r="KI69" s="19"/>
      <c r="KJ69" s="19"/>
      <c r="KK69" s="19"/>
      <c r="KL69" s="19"/>
      <c r="KM69" s="19"/>
      <c r="KN69" s="19"/>
      <c r="KO69" s="19"/>
      <c r="KP69" s="19"/>
      <c r="KQ69" s="19"/>
      <c r="KR69" s="19"/>
      <c r="KS69" s="19"/>
      <c r="KT69" s="19"/>
      <c r="KU69" s="19"/>
      <c r="KV69" s="19"/>
      <c r="KW69" s="19"/>
      <c r="KX69" s="19"/>
      <c r="KY69" s="19"/>
      <c r="KZ69" s="19"/>
      <c r="LA69" s="19"/>
      <c r="LB69" s="19"/>
      <c r="LC69" s="19"/>
      <c r="LD69" s="19"/>
      <c r="LE69" s="19"/>
      <c r="LF69" s="19"/>
      <c r="LG69" s="19"/>
      <c r="LH69" s="19"/>
      <c r="LI69" s="19"/>
      <c r="LJ69" s="19"/>
      <c r="LK69" s="19"/>
      <c r="LL69" s="19"/>
      <c r="LM69" s="19"/>
      <c r="LN69" s="19"/>
      <c r="LO69" s="19"/>
      <c r="LP69" s="19"/>
      <c r="LQ69" s="19"/>
      <c r="LR69" s="19"/>
      <c r="LS69" s="19"/>
      <c r="LT69" s="19"/>
      <c r="LU69" s="19"/>
      <c r="LV69" s="19"/>
      <c r="LW69" s="19"/>
      <c r="LX69" s="19"/>
      <c r="LY69" s="19"/>
      <c r="LZ69" s="19"/>
      <c r="MA69" s="19"/>
      <c r="MB69" s="19"/>
      <c r="MC69" s="19"/>
      <c r="MD69" s="19"/>
      <c r="ME69" s="19"/>
      <c r="MF69" s="19"/>
      <c r="MG69" s="19"/>
      <c r="MH69" s="19"/>
      <c r="MI69" s="19"/>
      <c r="MJ69" s="19"/>
      <c r="MK69" s="19"/>
      <c r="ML69" s="19"/>
      <c r="MM69" s="19"/>
      <c r="MN69" s="19"/>
      <c r="MO69" s="19"/>
      <c r="MP69" s="19"/>
      <c r="MQ69" s="19"/>
      <c r="MR69" s="19"/>
      <c r="MS69" s="19"/>
      <c r="MT69" s="19"/>
      <c r="MU69" s="19"/>
      <c r="MV69" s="19"/>
      <c r="MW69" s="19"/>
      <c r="MX69" s="19"/>
      <c r="MY69" s="19"/>
      <c r="MZ69" s="19"/>
      <c r="NA69" s="19"/>
      <c r="NB69" s="19"/>
      <c r="NC69" s="19"/>
      <c r="ND69" s="19"/>
      <c r="NE69" s="19"/>
      <c r="NF69" s="19"/>
      <c r="NG69" s="48"/>
      <c r="NH69" s="41"/>
      <c r="NI69" s="16"/>
      <c r="NJ69" s="8"/>
      <c r="NK69" s="7"/>
      <c r="NL69" s="7"/>
      <c r="NM69" s="7"/>
      <c r="NN69" s="7"/>
      <c r="NO69" s="7"/>
      <c r="NP69" s="7"/>
      <c r="NQ69" s="7"/>
      <c r="NR69" s="7"/>
      <c r="NS69" s="7"/>
      <c r="NT69" s="7"/>
      <c r="NU69" s="7"/>
      <c r="NV69" s="7"/>
      <c r="NW69" s="7"/>
      <c r="NX69" s="6"/>
    </row>
    <row r="70" spans="1:388" ht="13.5" customHeight="1">
      <c r="A70" s="16"/>
      <c r="B70" s="3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c r="IT70" s="19"/>
      <c r="IU70" s="19"/>
      <c r="IV70" s="19"/>
      <c r="IW70" s="19"/>
      <c r="IX70" s="19"/>
      <c r="IY70" s="19"/>
      <c r="IZ70" s="19"/>
      <c r="JA70" s="19"/>
      <c r="JB70" s="19"/>
      <c r="JC70" s="19"/>
      <c r="JD70" s="19"/>
      <c r="JE70" s="19"/>
      <c r="JF70" s="19"/>
      <c r="JG70" s="19"/>
      <c r="JH70" s="19"/>
      <c r="JI70" s="19"/>
      <c r="JJ70" s="19"/>
      <c r="JK70" s="19"/>
      <c r="JL70" s="19"/>
      <c r="JM70" s="19"/>
      <c r="JN70" s="19"/>
      <c r="JO70" s="19"/>
      <c r="JP70" s="19"/>
      <c r="JQ70" s="19"/>
      <c r="JR70" s="19"/>
      <c r="JS70" s="19"/>
      <c r="JT70" s="19"/>
      <c r="JU70" s="19"/>
      <c r="JV70" s="19"/>
      <c r="JW70" s="19"/>
      <c r="JX70" s="19"/>
      <c r="JY70" s="19"/>
      <c r="JZ70" s="19"/>
      <c r="KA70" s="19"/>
      <c r="KB70" s="19"/>
      <c r="KC70" s="19"/>
      <c r="KD70" s="19"/>
      <c r="KE70" s="19"/>
      <c r="KF70" s="19"/>
      <c r="KG70" s="19"/>
      <c r="KH70" s="19"/>
      <c r="KI70" s="19"/>
      <c r="KJ70" s="19"/>
      <c r="KK70" s="19"/>
      <c r="KL70" s="19"/>
      <c r="KM70" s="19"/>
      <c r="KN70" s="19"/>
      <c r="KO70" s="19"/>
      <c r="KP70" s="19"/>
      <c r="KQ70" s="19"/>
      <c r="KR70" s="19"/>
      <c r="KS70" s="19"/>
      <c r="KT70" s="19"/>
      <c r="KU70" s="19"/>
      <c r="KV70" s="19"/>
      <c r="KW70" s="19"/>
      <c r="KX70" s="19"/>
      <c r="KY70" s="19"/>
      <c r="KZ70" s="19"/>
      <c r="LA70" s="19"/>
      <c r="LB70" s="19"/>
      <c r="LC70" s="19"/>
      <c r="LD70" s="19"/>
      <c r="LE70" s="19"/>
      <c r="LF70" s="19"/>
      <c r="LG70" s="19"/>
      <c r="LH70" s="19"/>
      <c r="LI70" s="19"/>
      <c r="LJ70" s="19"/>
      <c r="LK70" s="19"/>
      <c r="LL70" s="19"/>
      <c r="LM70" s="19"/>
      <c r="LN70" s="19"/>
      <c r="LO70" s="19"/>
      <c r="LP70" s="19"/>
      <c r="LQ70" s="19"/>
      <c r="LR70" s="19"/>
      <c r="LS70" s="19"/>
      <c r="LT70" s="19"/>
      <c r="LU70" s="19"/>
      <c r="LV70" s="19"/>
      <c r="LW70" s="19"/>
      <c r="LX70" s="19"/>
      <c r="LY70" s="19"/>
      <c r="LZ70" s="19"/>
      <c r="MA70" s="19"/>
      <c r="MB70" s="19"/>
      <c r="MC70" s="19"/>
      <c r="MD70" s="19"/>
      <c r="ME70" s="19"/>
      <c r="MF70" s="19"/>
      <c r="MG70" s="19"/>
      <c r="MH70" s="19"/>
      <c r="MI70" s="19"/>
      <c r="MJ70" s="19"/>
      <c r="MK70" s="19"/>
      <c r="ML70" s="19"/>
      <c r="MM70" s="19"/>
      <c r="MN70" s="19"/>
      <c r="MO70" s="19"/>
      <c r="MP70" s="19"/>
      <c r="MQ70" s="19"/>
      <c r="MR70" s="19"/>
      <c r="MS70" s="19"/>
      <c r="MT70" s="19"/>
      <c r="MU70" s="19"/>
      <c r="MV70" s="19"/>
      <c r="MW70" s="19"/>
      <c r="MX70" s="19"/>
      <c r="MY70" s="19"/>
      <c r="MZ70" s="19"/>
      <c r="NA70" s="19"/>
      <c r="NB70" s="19"/>
      <c r="NC70" s="19"/>
      <c r="ND70" s="19"/>
      <c r="NE70" s="19"/>
      <c r="NF70" s="19"/>
      <c r="NG70" s="48"/>
      <c r="NH70" s="41"/>
      <c r="NI70" s="16"/>
      <c r="NJ70" s="8"/>
      <c r="NK70" s="7"/>
      <c r="NL70" s="7"/>
      <c r="NM70" s="7"/>
      <c r="NN70" s="7"/>
      <c r="NO70" s="7"/>
      <c r="NP70" s="7"/>
      <c r="NQ70" s="7"/>
      <c r="NR70" s="7"/>
      <c r="NS70" s="7"/>
      <c r="NT70" s="7"/>
      <c r="NU70" s="7"/>
      <c r="NV70" s="7"/>
      <c r="NW70" s="7"/>
      <c r="NX70" s="6"/>
    </row>
    <row r="71" spans="1:388" ht="13.5" customHeight="1">
      <c r="A71" s="16"/>
      <c r="B71" s="3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c r="IV71" s="19"/>
      <c r="IW71" s="19"/>
      <c r="IX71" s="19"/>
      <c r="IY71" s="19"/>
      <c r="IZ71" s="19"/>
      <c r="JA71" s="19"/>
      <c r="JB71" s="19"/>
      <c r="JC71" s="19"/>
      <c r="JD71" s="19"/>
      <c r="JE71" s="19"/>
      <c r="JF71" s="19"/>
      <c r="JG71" s="19"/>
      <c r="JH71" s="19"/>
      <c r="JI71" s="19"/>
      <c r="JJ71" s="19"/>
      <c r="JK71" s="19"/>
      <c r="JL71" s="19"/>
      <c r="JM71" s="19"/>
      <c r="JN71" s="19"/>
      <c r="JO71" s="19"/>
      <c r="JP71" s="19"/>
      <c r="JQ71" s="19"/>
      <c r="JR71" s="19"/>
      <c r="JS71" s="19"/>
      <c r="JT71" s="19"/>
      <c r="JU71" s="19"/>
      <c r="JV71" s="19"/>
      <c r="JW71" s="19"/>
      <c r="JX71" s="19"/>
      <c r="JY71" s="19"/>
      <c r="JZ71" s="19"/>
      <c r="KA71" s="19"/>
      <c r="KB71" s="19"/>
      <c r="KC71" s="19"/>
      <c r="KD71" s="19"/>
      <c r="KE71" s="19"/>
      <c r="KF71" s="19"/>
      <c r="KG71" s="19"/>
      <c r="KH71" s="19"/>
      <c r="KI71" s="19"/>
      <c r="KJ71" s="19"/>
      <c r="KK71" s="19"/>
      <c r="KL71" s="19"/>
      <c r="KM71" s="19"/>
      <c r="KN71" s="19"/>
      <c r="KO71" s="19"/>
      <c r="KP71" s="19"/>
      <c r="KQ71" s="19"/>
      <c r="KR71" s="19"/>
      <c r="KS71" s="19"/>
      <c r="KT71" s="19"/>
      <c r="KU71" s="19"/>
      <c r="KV71" s="19"/>
      <c r="KW71" s="19"/>
      <c r="KX71" s="19"/>
      <c r="KY71" s="19"/>
      <c r="KZ71" s="19"/>
      <c r="LA71" s="19"/>
      <c r="LB71" s="19"/>
      <c r="LC71" s="19"/>
      <c r="LD71" s="19"/>
      <c r="LE71" s="19"/>
      <c r="LF71" s="19"/>
      <c r="LG71" s="19"/>
      <c r="LH71" s="19"/>
      <c r="LI71" s="19"/>
      <c r="LJ71" s="19"/>
      <c r="LK71" s="19"/>
      <c r="LL71" s="19"/>
      <c r="LM71" s="19"/>
      <c r="LN71" s="19"/>
      <c r="LO71" s="19"/>
      <c r="LP71" s="19"/>
      <c r="LQ71" s="19"/>
      <c r="LR71" s="19"/>
      <c r="LS71" s="19"/>
      <c r="LT71" s="19"/>
      <c r="LU71" s="19"/>
      <c r="LV71" s="19"/>
      <c r="LW71" s="19"/>
      <c r="LX71" s="19"/>
      <c r="LY71" s="19"/>
      <c r="LZ71" s="19"/>
      <c r="MA71" s="19"/>
      <c r="MB71" s="19"/>
      <c r="MC71" s="19"/>
      <c r="MD71" s="19"/>
      <c r="ME71" s="19"/>
      <c r="MF71" s="19"/>
      <c r="MG71" s="19"/>
      <c r="MH71" s="19"/>
      <c r="MI71" s="19"/>
      <c r="MJ71" s="19"/>
      <c r="MK71" s="19"/>
      <c r="ML71" s="19"/>
      <c r="MM71" s="19"/>
      <c r="MN71" s="19"/>
      <c r="MO71" s="19"/>
      <c r="MP71" s="19"/>
      <c r="MQ71" s="19"/>
      <c r="MR71" s="19"/>
      <c r="MS71" s="19"/>
      <c r="MT71" s="19"/>
      <c r="MU71" s="19"/>
      <c r="MV71" s="19"/>
      <c r="MW71" s="19"/>
      <c r="MX71" s="19"/>
      <c r="MY71" s="19"/>
      <c r="MZ71" s="19"/>
      <c r="NA71" s="19"/>
      <c r="NB71" s="19"/>
      <c r="NC71" s="19"/>
      <c r="ND71" s="19"/>
      <c r="NE71" s="19"/>
      <c r="NF71" s="19"/>
      <c r="NG71" s="48"/>
      <c r="NH71" s="41"/>
      <c r="NI71" s="16"/>
      <c r="NJ71" s="8"/>
      <c r="NK71" s="7"/>
      <c r="NL71" s="7"/>
      <c r="NM71" s="7"/>
      <c r="NN71" s="7"/>
      <c r="NO71" s="7"/>
      <c r="NP71" s="7"/>
      <c r="NQ71" s="7"/>
      <c r="NR71" s="7"/>
      <c r="NS71" s="7"/>
      <c r="NT71" s="7"/>
      <c r="NU71" s="7"/>
      <c r="NV71" s="7"/>
      <c r="NW71" s="7"/>
      <c r="NX71" s="6"/>
    </row>
    <row r="72" spans="1:388" ht="13.5" customHeight="1">
      <c r="A72" s="16"/>
      <c r="B72" s="3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c r="IW72" s="19"/>
      <c r="IX72" s="19"/>
      <c r="IY72" s="19"/>
      <c r="IZ72" s="19"/>
      <c r="JA72" s="19"/>
      <c r="JB72" s="19"/>
      <c r="JC72" s="19"/>
      <c r="JD72" s="19"/>
      <c r="JE72" s="19"/>
      <c r="JF72" s="19"/>
      <c r="JG72" s="19"/>
      <c r="JH72" s="19"/>
      <c r="JI72" s="19"/>
      <c r="JJ72" s="19"/>
      <c r="JK72" s="19"/>
      <c r="JL72" s="19"/>
      <c r="JM72" s="19"/>
      <c r="JN72" s="19"/>
      <c r="JO72" s="19"/>
      <c r="JP72" s="19"/>
      <c r="JQ72" s="19"/>
      <c r="JR72" s="19"/>
      <c r="JS72" s="19"/>
      <c r="JT72" s="19"/>
      <c r="JU72" s="19"/>
      <c r="JV72" s="19"/>
      <c r="JW72" s="19"/>
      <c r="JX72" s="19"/>
      <c r="JY72" s="19"/>
      <c r="JZ72" s="19"/>
      <c r="KA72" s="19"/>
      <c r="KB72" s="19"/>
      <c r="KC72" s="19"/>
      <c r="KD72" s="19"/>
      <c r="KE72" s="19"/>
      <c r="KF72" s="19"/>
      <c r="KG72" s="19"/>
      <c r="KH72" s="19"/>
      <c r="KI72" s="19"/>
      <c r="KJ72" s="19"/>
      <c r="KK72" s="19"/>
      <c r="KL72" s="19"/>
      <c r="KM72" s="19"/>
      <c r="KN72" s="19"/>
      <c r="KO72" s="19"/>
      <c r="KP72" s="19"/>
      <c r="KQ72" s="19"/>
      <c r="KR72" s="19"/>
      <c r="KS72" s="19"/>
      <c r="KT72" s="19"/>
      <c r="KU72" s="19"/>
      <c r="KV72" s="19"/>
      <c r="KW72" s="19"/>
      <c r="KX72" s="19"/>
      <c r="KY72" s="19"/>
      <c r="KZ72" s="19"/>
      <c r="LA72" s="19"/>
      <c r="LB72" s="19"/>
      <c r="LC72" s="19"/>
      <c r="LD72" s="19"/>
      <c r="LE72" s="19"/>
      <c r="LF72" s="19"/>
      <c r="LG72" s="19"/>
      <c r="LH72" s="19"/>
      <c r="LI72" s="19"/>
      <c r="LJ72" s="19"/>
      <c r="LK72" s="19"/>
      <c r="LL72" s="19"/>
      <c r="LM72" s="19"/>
      <c r="LN72" s="19"/>
      <c r="LO72" s="19"/>
      <c r="LP72" s="19"/>
      <c r="LQ72" s="19"/>
      <c r="LR72" s="19"/>
      <c r="LS72" s="19"/>
      <c r="LT72" s="19"/>
      <c r="LU72" s="19"/>
      <c r="LV72" s="19"/>
      <c r="LW72" s="19"/>
      <c r="LX72" s="19"/>
      <c r="LY72" s="19"/>
      <c r="LZ72" s="19"/>
      <c r="MA72" s="19"/>
      <c r="MB72" s="19"/>
      <c r="MC72" s="19"/>
      <c r="MD72" s="19"/>
      <c r="ME72" s="19"/>
      <c r="MF72" s="19"/>
      <c r="MG72" s="19"/>
      <c r="MH72" s="19"/>
      <c r="MI72" s="19"/>
      <c r="MJ72" s="19"/>
      <c r="MK72" s="19"/>
      <c r="ML72" s="19"/>
      <c r="MM72" s="19"/>
      <c r="MN72" s="19"/>
      <c r="MO72" s="19"/>
      <c r="MP72" s="19"/>
      <c r="MQ72" s="19"/>
      <c r="MR72" s="19"/>
      <c r="MS72" s="19"/>
      <c r="MT72" s="19"/>
      <c r="MU72" s="19"/>
      <c r="MV72" s="19"/>
      <c r="MW72" s="19"/>
      <c r="MX72" s="19"/>
      <c r="MY72" s="19"/>
      <c r="MZ72" s="19"/>
      <c r="NA72" s="19"/>
      <c r="NB72" s="19"/>
      <c r="NC72" s="19"/>
      <c r="ND72" s="19"/>
      <c r="NE72" s="19"/>
      <c r="NF72" s="19"/>
      <c r="NG72" s="48"/>
      <c r="NH72" s="41"/>
      <c r="NI72" s="16"/>
      <c r="NJ72" s="8"/>
      <c r="NK72" s="7"/>
      <c r="NL72" s="7"/>
      <c r="NM72" s="7"/>
      <c r="NN72" s="7"/>
      <c r="NO72" s="7"/>
      <c r="NP72" s="7"/>
      <c r="NQ72" s="7"/>
      <c r="NR72" s="7"/>
      <c r="NS72" s="7"/>
      <c r="NT72" s="7"/>
      <c r="NU72" s="7"/>
      <c r="NV72" s="7"/>
      <c r="NW72" s="7"/>
      <c r="NX72" s="6"/>
    </row>
    <row r="73" spans="1:388" ht="13.5" customHeight="1">
      <c r="A73" s="16"/>
      <c r="B73" s="3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c r="IT73" s="19"/>
      <c r="IU73" s="19"/>
      <c r="IV73" s="19"/>
      <c r="IW73" s="19"/>
      <c r="IX73" s="19"/>
      <c r="IY73" s="19"/>
      <c r="IZ73" s="19"/>
      <c r="JA73" s="19"/>
      <c r="JB73" s="19"/>
      <c r="JC73" s="19"/>
      <c r="JD73" s="19"/>
      <c r="JE73" s="19"/>
      <c r="JF73" s="19"/>
      <c r="JG73" s="19"/>
      <c r="JH73" s="19"/>
      <c r="JI73" s="19"/>
      <c r="JJ73" s="19"/>
      <c r="JK73" s="19"/>
      <c r="JL73" s="19"/>
      <c r="JM73" s="19"/>
      <c r="JN73" s="19"/>
      <c r="JO73" s="19"/>
      <c r="JP73" s="19"/>
      <c r="JQ73" s="19"/>
      <c r="JR73" s="19"/>
      <c r="JS73" s="19"/>
      <c r="JT73" s="19"/>
      <c r="JU73" s="19"/>
      <c r="JV73" s="19"/>
      <c r="JW73" s="19"/>
      <c r="JX73" s="19"/>
      <c r="JY73" s="19"/>
      <c r="JZ73" s="19"/>
      <c r="KA73" s="19"/>
      <c r="KB73" s="19"/>
      <c r="KC73" s="19"/>
      <c r="KD73" s="19"/>
      <c r="KE73" s="19"/>
      <c r="KF73" s="19"/>
      <c r="KG73" s="19"/>
      <c r="KH73" s="19"/>
      <c r="KI73" s="19"/>
      <c r="KJ73" s="19"/>
      <c r="KK73" s="19"/>
      <c r="KL73" s="19"/>
      <c r="KM73" s="19"/>
      <c r="KN73" s="19"/>
      <c r="KO73" s="19"/>
      <c r="KP73" s="19"/>
      <c r="KQ73" s="19"/>
      <c r="KR73" s="19"/>
      <c r="KS73" s="19"/>
      <c r="KT73" s="19"/>
      <c r="KU73" s="19"/>
      <c r="KV73" s="19"/>
      <c r="KW73" s="19"/>
      <c r="KX73" s="19"/>
      <c r="KY73" s="19"/>
      <c r="KZ73" s="19"/>
      <c r="LA73" s="19"/>
      <c r="LB73" s="19"/>
      <c r="LC73" s="19"/>
      <c r="LD73" s="19"/>
      <c r="LE73" s="19"/>
      <c r="LF73" s="19"/>
      <c r="LG73" s="19"/>
      <c r="LH73" s="19"/>
      <c r="LI73" s="19"/>
      <c r="LJ73" s="19"/>
      <c r="LK73" s="19"/>
      <c r="LL73" s="19"/>
      <c r="LM73" s="19"/>
      <c r="LN73" s="19"/>
      <c r="LO73" s="19"/>
      <c r="LP73" s="19"/>
      <c r="LQ73" s="19"/>
      <c r="LR73" s="19"/>
      <c r="LS73" s="19"/>
      <c r="LT73" s="19"/>
      <c r="LU73" s="19"/>
      <c r="LV73" s="19"/>
      <c r="LW73" s="19"/>
      <c r="LX73" s="19"/>
      <c r="LY73" s="19"/>
      <c r="LZ73" s="19"/>
      <c r="MA73" s="19"/>
      <c r="MB73" s="19"/>
      <c r="MC73" s="19"/>
      <c r="MD73" s="19"/>
      <c r="ME73" s="19"/>
      <c r="MF73" s="19"/>
      <c r="MG73" s="19"/>
      <c r="MH73" s="19"/>
      <c r="MI73" s="19"/>
      <c r="MJ73" s="19"/>
      <c r="MK73" s="19"/>
      <c r="ML73" s="19"/>
      <c r="MM73" s="19"/>
      <c r="MN73" s="19"/>
      <c r="MO73" s="19"/>
      <c r="MP73" s="19"/>
      <c r="MQ73" s="19"/>
      <c r="MR73" s="19"/>
      <c r="MS73" s="19"/>
      <c r="MT73" s="19"/>
      <c r="MU73" s="19"/>
      <c r="MV73" s="19"/>
      <c r="MW73" s="19"/>
      <c r="MX73" s="19"/>
      <c r="MY73" s="19"/>
      <c r="MZ73" s="19"/>
      <c r="NA73" s="19"/>
      <c r="NB73" s="19"/>
      <c r="NC73" s="19"/>
      <c r="ND73" s="19"/>
      <c r="NE73" s="19"/>
      <c r="NF73" s="19"/>
      <c r="NG73" s="37"/>
      <c r="NH73" s="41"/>
      <c r="NI73" s="16"/>
      <c r="NJ73" s="8"/>
      <c r="NK73" s="7"/>
      <c r="NL73" s="7"/>
      <c r="NM73" s="7"/>
      <c r="NN73" s="7"/>
      <c r="NO73" s="7"/>
      <c r="NP73" s="7"/>
      <c r="NQ73" s="7"/>
      <c r="NR73" s="7"/>
      <c r="NS73" s="7"/>
      <c r="NT73" s="7"/>
      <c r="NU73" s="7"/>
      <c r="NV73" s="7"/>
      <c r="NW73" s="7"/>
      <c r="NX73" s="6"/>
    </row>
    <row r="74" spans="1:388" ht="13.5" customHeight="1">
      <c r="A74" s="16"/>
      <c r="B74" s="3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c r="IV74" s="19"/>
      <c r="IW74" s="19"/>
      <c r="IX74" s="19"/>
      <c r="IY74" s="19"/>
      <c r="IZ74" s="19"/>
      <c r="JA74" s="19"/>
      <c r="JB74" s="19"/>
      <c r="JC74" s="19"/>
      <c r="JD74" s="19"/>
      <c r="JE74" s="19"/>
      <c r="JF74" s="19"/>
      <c r="JG74" s="19"/>
      <c r="JH74" s="19"/>
      <c r="JI74" s="19"/>
      <c r="JJ74" s="19"/>
      <c r="JK74" s="19"/>
      <c r="JL74" s="19"/>
      <c r="JM74" s="19"/>
      <c r="JN74" s="19"/>
      <c r="JO74" s="19"/>
      <c r="JP74" s="19"/>
      <c r="JQ74" s="19"/>
      <c r="JR74" s="19"/>
      <c r="JS74" s="19"/>
      <c r="JT74" s="19"/>
      <c r="JU74" s="19"/>
      <c r="JV74" s="19"/>
      <c r="JW74" s="19"/>
      <c r="JX74" s="19"/>
      <c r="JY74" s="19"/>
      <c r="JZ74" s="19"/>
      <c r="KA74" s="19"/>
      <c r="KB74" s="19"/>
      <c r="KC74" s="19"/>
      <c r="KD74" s="19"/>
      <c r="KE74" s="19"/>
      <c r="KF74" s="19"/>
      <c r="KG74" s="19"/>
      <c r="KH74" s="19"/>
      <c r="KI74" s="19"/>
      <c r="KJ74" s="19"/>
      <c r="KK74" s="19"/>
      <c r="KL74" s="19"/>
      <c r="KM74" s="19"/>
      <c r="KN74" s="19"/>
      <c r="KO74" s="19"/>
      <c r="KP74" s="19"/>
      <c r="KQ74" s="19"/>
      <c r="KR74" s="19"/>
      <c r="KS74" s="19"/>
      <c r="KT74" s="19"/>
      <c r="KU74" s="19"/>
      <c r="KV74" s="19"/>
      <c r="KW74" s="19"/>
      <c r="KX74" s="19"/>
      <c r="KY74" s="19"/>
      <c r="KZ74" s="19"/>
      <c r="LA74" s="19"/>
      <c r="LB74" s="19"/>
      <c r="LC74" s="19"/>
      <c r="LD74" s="19"/>
      <c r="LE74" s="19"/>
      <c r="LF74" s="19"/>
      <c r="LG74" s="19"/>
      <c r="LH74" s="19"/>
      <c r="LI74" s="19"/>
      <c r="LJ74" s="19"/>
      <c r="LK74" s="19"/>
      <c r="LL74" s="19"/>
      <c r="LM74" s="19"/>
      <c r="LN74" s="19"/>
      <c r="LO74" s="19"/>
      <c r="LP74" s="19"/>
      <c r="LQ74" s="19"/>
      <c r="LR74" s="19"/>
      <c r="LS74" s="19"/>
      <c r="LT74" s="19"/>
      <c r="LU74" s="19"/>
      <c r="LV74" s="19"/>
      <c r="LW74" s="19"/>
      <c r="LX74" s="19"/>
      <c r="LY74" s="19"/>
      <c r="LZ74" s="19"/>
      <c r="MA74" s="19"/>
      <c r="MB74" s="19"/>
      <c r="MC74" s="19"/>
      <c r="MD74" s="19"/>
      <c r="ME74" s="19"/>
      <c r="MF74" s="19"/>
      <c r="MG74" s="19"/>
      <c r="MH74" s="19"/>
      <c r="MI74" s="19"/>
      <c r="MJ74" s="19"/>
      <c r="MK74" s="19"/>
      <c r="ML74" s="19"/>
      <c r="MM74" s="19"/>
      <c r="MN74" s="19"/>
      <c r="MO74" s="19"/>
      <c r="MP74" s="19"/>
      <c r="MQ74" s="19"/>
      <c r="MR74" s="19"/>
      <c r="MS74" s="19"/>
      <c r="MT74" s="19"/>
      <c r="MU74" s="19"/>
      <c r="MV74" s="19"/>
      <c r="MW74" s="19"/>
      <c r="MX74" s="19"/>
      <c r="MY74" s="19"/>
      <c r="MZ74" s="19"/>
      <c r="NA74" s="19"/>
      <c r="NB74" s="19"/>
      <c r="NC74" s="19"/>
      <c r="ND74" s="19"/>
      <c r="NE74" s="19"/>
      <c r="NF74" s="19"/>
      <c r="NG74" s="40"/>
      <c r="NH74" s="41"/>
      <c r="NI74" s="16"/>
      <c r="NJ74" s="8"/>
      <c r="NK74" s="7"/>
      <c r="NL74" s="7"/>
      <c r="NM74" s="7"/>
      <c r="NN74" s="7"/>
      <c r="NO74" s="7"/>
      <c r="NP74" s="7"/>
      <c r="NQ74" s="7"/>
      <c r="NR74" s="7"/>
      <c r="NS74" s="7"/>
      <c r="NT74" s="7"/>
      <c r="NU74" s="7"/>
      <c r="NV74" s="7"/>
      <c r="NW74" s="7"/>
      <c r="NX74" s="6"/>
    </row>
    <row r="75" spans="1:388" ht="13.5" customHeight="1">
      <c r="A75" s="16"/>
      <c r="B75" s="3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c r="IN75" s="19"/>
      <c r="IO75" s="19"/>
      <c r="IP75" s="19"/>
      <c r="IQ75" s="19"/>
      <c r="IR75" s="19"/>
      <c r="IS75" s="19"/>
      <c r="IT75" s="19"/>
      <c r="IU75" s="19"/>
      <c r="IV75" s="19"/>
      <c r="IW75" s="19"/>
      <c r="IX75" s="19"/>
      <c r="IY75" s="19"/>
      <c r="IZ75" s="19"/>
      <c r="JA75" s="19"/>
      <c r="JB75" s="19"/>
      <c r="JC75" s="19"/>
      <c r="JD75" s="19"/>
      <c r="JE75" s="19"/>
      <c r="JF75" s="19"/>
      <c r="JG75" s="19"/>
      <c r="JH75" s="19"/>
      <c r="JI75" s="19"/>
      <c r="JJ75" s="19"/>
      <c r="JK75" s="19"/>
      <c r="JL75" s="19"/>
      <c r="JM75" s="19"/>
      <c r="JN75" s="19"/>
      <c r="JO75" s="19"/>
      <c r="JP75" s="19"/>
      <c r="JQ75" s="19"/>
      <c r="JR75" s="19"/>
      <c r="JS75" s="19"/>
      <c r="JT75" s="19"/>
      <c r="JU75" s="19"/>
      <c r="JV75" s="19"/>
      <c r="JW75" s="19"/>
      <c r="JX75" s="19"/>
      <c r="JY75" s="19"/>
      <c r="JZ75" s="19"/>
      <c r="KA75" s="19"/>
      <c r="KB75" s="19"/>
      <c r="KC75" s="19"/>
      <c r="KD75" s="19"/>
      <c r="KE75" s="19"/>
      <c r="KF75" s="19"/>
      <c r="KG75" s="19"/>
      <c r="KH75" s="19"/>
      <c r="KI75" s="19"/>
      <c r="KJ75" s="19"/>
      <c r="KK75" s="19"/>
      <c r="KL75" s="19"/>
      <c r="KM75" s="19"/>
      <c r="KN75" s="19"/>
      <c r="KO75" s="19"/>
      <c r="KP75" s="19"/>
      <c r="KQ75" s="19"/>
      <c r="KR75" s="19"/>
      <c r="KS75" s="19"/>
      <c r="KT75" s="19"/>
      <c r="KU75" s="19"/>
      <c r="KV75" s="19"/>
      <c r="KW75" s="19"/>
      <c r="KX75" s="19"/>
      <c r="KY75" s="19"/>
      <c r="KZ75" s="19"/>
      <c r="LA75" s="19"/>
      <c r="LB75" s="19"/>
      <c r="LC75" s="19"/>
      <c r="LD75" s="19"/>
      <c r="LE75" s="19"/>
      <c r="LF75" s="19"/>
      <c r="LG75" s="19"/>
      <c r="LH75" s="19"/>
      <c r="LI75" s="19"/>
      <c r="LJ75" s="19"/>
      <c r="LK75" s="19"/>
      <c r="LL75" s="19"/>
      <c r="LM75" s="19"/>
      <c r="LN75" s="19"/>
      <c r="LO75" s="19"/>
      <c r="LP75" s="19"/>
      <c r="LQ75" s="19"/>
      <c r="LR75" s="19"/>
      <c r="LS75" s="19"/>
      <c r="LT75" s="19"/>
      <c r="LU75" s="19"/>
      <c r="LV75" s="19"/>
      <c r="LW75" s="19"/>
      <c r="LX75" s="19"/>
      <c r="LY75" s="19"/>
      <c r="LZ75" s="19"/>
      <c r="MA75" s="19"/>
      <c r="MB75" s="19"/>
      <c r="MC75" s="19"/>
      <c r="MD75" s="19"/>
      <c r="ME75" s="19"/>
      <c r="MF75" s="19"/>
      <c r="MG75" s="19"/>
      <c r="MH75" s="19"/>
      <c r="MI75" s="19"/>
      <c r="MJ75" s="19"/>
      <c r="MK75" s="19"/>
      <c r="ML75" s="19"/>
      <c r="MM75" s="19"/>
      <c r="MN75" s="19"/>
      <c r="MO75" s="19"/>
      <c r="MP75" s="19"/>
      <c r="MQ75" s="19"/>
      <c r="MR75" s="19"/>
      <c r="MS75" s="19"/>
      <c r="MT75" s="19"/>
      <c r="MU75" s="19"/>
      <c r="MV75" s="19"/>
      <c r="MW75" s="19"/>
      <c r="MX75" s="19"/>
      <c r="MY75" s="19"/>
      <c r="MZ75" s="19"/>
      <c r="NA75" s="19"/>
      <c r="NB75" s="19"/>
      <c r="NC75" s="19"/>
      <c r="ND75" s="19"/>
      <c r="NE75" s="19"/>
      <c r="NF75" s="19"/>
      <c r="NG75" s="40"/>
      <c r="NH75" s="41"/>
      <c r="NI75" s="16"/>
      <c r="NJ75" s="8"/>
      <c r="NK75" s="7"/>
      <c r="NL75" s="7"/>
      <c r="NM75" s="7"/>
      <c r="NN75" s="7"/>
      <c r="NO75" s="7"/>
      <c r="NP75" s="7"/>
      <c r="NQ75" s="7"/>
      <c r="NR75" s="7"/>
      <c r="NS75" s="7"/>
      <c r="NT75" s="7"/>
      <c r="NU75" s="7"/>
      <c r="NV75" s="7"/>
      <c r="NW75" s="7"/>
      <c r="NX75" s="6"/>
    </row>
    <row r="76" spans="1:388" ht="13.5" customHeight="1">
      <c r="A76" s="16"/>
      <c r="B76" s="3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c r="HY76" s="19"/>
      <c r="HZ76" s="19"/>
      <c r="IA76" s="19"/>
      <c r="IB76" s="19"/>
      <c r="IC76" s="19"/>
      <c r="ID76" s="19"/>
      <c r="IE76" s="19"/>
      <c r="IF76" s="19"/>
      <c r="IG76" s="19"/>
      <c r="IH76" s="19"/>
      <c r="II76" s="19"/>
      <c r="IJ76" s="19"/>
      <c r="IK76" s="19"/>
      <c r="IL76" s="19"/>
      <c r="IM76" s="19"/>
      <c r="IN76" s="19"/>
      <c r="IO76" s="19"/>
      <c r="IP76" s="19"/>
      <c r="IQ76" s="19"/>
      <c r="IR76" s="19"/>
      <c r="IS76" s="19"/>
      <c r="IT76" s="19"/>
      <c r="IU76" s="19"/>
      <c r="IV76" s="19"/>
      <c r="IW76" s="19"/>
      <c r="IX76" s="19"/>
      <c r="IY76" s="19"/>
      <c r="IZ76" s="19"/>
      <c r="JA76" s="19"/>
      <c r="JB76" s="19"/>
      <c r="JC76" s="19"/>
      <c r="JD76" s="19"/>
      <c r="JE76" s="19"/>
      <c r="JF76" s="19"/>
      <c r="JG76" s="19"/>
      <c r="JH76" s="19"/>
      <c r="JI76" s="19"/>
      <c r="JJ76" s="19"/>
      <c r="JK76" s="19"/>
      <c r="JL76" s="19"/>
      <c r="JM76" s="19"/>
      <c r="JN76" s="19"/>
      <c r="JO76" s="19"/>
      <c r="JP76" s="19"/>
      <c r="JQ76" s="19"/>
      <c r="JR76" s="19"/>
      <c r="JS76" s="19"/>
      <c r="JT76" s="19"/>
      <c r="JU76" s="19"/>
      <c r="JV76" s="19"/>
      <c r="JW76" s="19"/>
      <c r="JX76" s="19"/>
      <c r="JY76" s="19"/>
      <c r="JZ76" s="19"/>
      <c r="KA76" s="19"/>
      <c r="KB76" s="19"/>
      <c r="KC76" s="19"/>
      <c r="KD76" s="19"/>
      <c r="KE76" s="19"/>
      <c r="KF76" s="19"/>
      <c r="KG76" s="19"/>
      <c r="KH76" s="19"/>
      <c r="KI76" s="19"/>
      <c r="KJ76" s="19"/>
      <c r="KK76" s="19"/>
      <c r="KL76" s="19"/>
      <c r="KM76" s="19"/>
      <c r="KN76" s="19"/>
      <c r="KO76" s="19"/>
      <c r="KP76" s="19"/>
      <c r="KQ76" s="19"/>
      <c r="KR76" s="19"/>
      <c r="KS76" s="19"/>
      <c r="KT76" s="19"/>
      <c r="KU76" s="19"/>
      <c r="KV76" s="19"/>
      <c r="KW76" s="19"/>
      <c r="KX76" s="19"/>
      <c r="KY76" s="19"/>
      <c r="KZ76" s="19"/>
      <c r="LA76" s="19"/>
      <c r="LB76" s="19"/>
      <c r="LC76" s="19"/>
      <c r="LD76" s="19"/>
      <c r="LE76" s="19"/>
      <c r="LF76" s="19"/>
      <c r="LG76" s="19"/>
      <c r="LH76" s="19"/>
      <c r="LI76" s="19"/>
      <c r="LJ76" s="19"/>
      <c r="LK76" s="19"/>
      <c r="LL76" s="19"/>
      <c r="LM76" s="19"/>
      <c r="LN76" s="19"/>
      <c r="LO76" s="19"/>
      <c r="LP76" s="19"/>
      <c r="LQ76" s="19"/>
      <c r="LR76" s="19"/>
      <c r="LS76" s="19"/>
      <c r="LT76" s="19"/>
      <c r="LU76" s="19"/>
      <c r="LV76" s="19"/>
      <c r="LW76" s="19"/>
      <c r="LX76" s="19"/>
      <c r="LY76" s="19"/>
      <c r="LZ76" s="19"/>
      <c r="MA76" s="19"/>
      <c r="MB76" s="19"/>
      <c r="MC76" s="19"/>
      <c r="MD76" s="19"/>
      <c r="ME76" s="19"/>
      <c r="MF76" s="19"/>
      <c r="MG76" s="19"/>
      <c r="MH76" s="19"/>
      <c r="MI76" s="19"/>
      <c r="MJ76" s="19"/>
      <c r="MK76" s="19"/>
      <c r="ML76" s="19"/>
      <c r="MM76" s="19"/>
      <c r="MN76" s="19"/>
      <c r="MO76" s="19"/>
      <c r="MP76" s="19"/>
      <c r="MQ76" s="19"/>
      <c r="MR76" s="19"/>
      <c r="MS76" s="19"/>
      <c r="MT76" s="19"/>
      <c r="MU76" s="19"/>
      <c r="MV76" s="19"/>
      <c r="MW76" s="19"/>
      <c r="MX76" s="19"/>
      <c r="MY76" s="19"/>
      <c r="MZ76" s="19"/>
      <c r="NA76" s="19"/>
      <c r="NB76" s="19"/>
      <c r="NC76" s="19"/>
      <c r="ND76" s="19"/>
      <c r="NE76" s="19"/>
      <c r="NF76" s="19"/>
      <c r="NG76" s="40"/>
      <c r="NH76" s="41"/>
      <c r="NI76" s="16"/>
      <c r="NJ76" s="8"/>
      <c r="NK76" s="7"/>
      <c r="NL76" s="7"/>
      <c r="NM76" s="7"/>
      <c r="NN76" s="7"/>
      <c r="NO76" s="7"/>
      <c r="NP76" s="7"/>
      <c r="NQ76" s="7"/>
      <c r="NR76" s="7"/>
      <c r="NS76" s="7"/>
      <c r="NT76" s="7"/>
      <c r="NU76" s="7"/>
      <c r="NV76" s="7"/>
      <c r="NW76" s="7"/>
      <c r="NX76" s="6"/>
    </row>
    <row r="77" spans="1:388" ht="13.5" customHeight="1">
      <c r="A77" s="16"/>
      <c r="B77" s="39"/>
      <c r="C77" s="19"/>
      <c r="D77" s="19"/>
      <c r="E77" s="19"/>
      <c r="F77" s="1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c r="IT77" s="19"/>
      <c r="IU77" s="19"/>
      <c r="IV77" s="19"/>
      <c r="IW77" s="19"/>
      <c r="IX77" s="19"/>
      <c r="IY77" s="19"/>
      <c r="IZ77" s="19"/>
      <c r="JA77" s="19"/>
      <c r="JB77" s="19"/>
      <c r="JC77" s="19"/>
      <c r="JD77" s="19"/>
      <c r="JE77" s="19"/>
      <c r="JF77" s="19"/>
      <c r="JG77" s="19"/>
      <c r="JH77" s="19"/>
      <c r="JI77" s="19"/>
      <c r="JJ77" s="19"/>
      <c r="JK77" s="19"/>
      <c r="JL77" s="19"/>
      <c r="JM77" s="19"/>
      <c r="JN77" s="19"/>
      <c r="JO77" s="19"/>
      <c r="JP77" s="19"/>
      <c r="JQ77" s="19"/>
      <c r="JR77" s="19"/>
      <c r="JS77" s="19"/>
      <c r="JT77" s="19"/>
      <c r="JU77" s="19"/>
      <c r="JV77" s="19"/>
      <c r="JW77" s="19"/>
      <c r="JX77" s="19"/>
      <c r="JY77" s="19"/>
      <c r="JZ77" s="19"/>
      <c r="KA77" s="19"/>
      <c r="KB77" s="19"/>
      <c r="KC77" s="19"/>
      <c r="KD77" s="19"/>
      <c r="KE77" s="19"/>
      <c r="KF77" s="19"/>
      <c r="KG77" s="19"/>
      <c r="KH77" s="19"/>
      <c r="KI77" s="19"/>
      <c r="KJ77" s="19"/>
      <c r="KK77" s="19"/>
      <c r="KL77" s="19"/>
      <c r="KM77" s="19"/>
      <c r="KN77" s="19"/>
      <c r="KO77" s="19"/>
      <c r="KP77" s="19"/>
      <c r="KQ77" s="19"/>
      <c r="KR77" s="19"/>
      <c r="KS77" s="19"/>
      <c r="KT77" s="19"/>
      <c r="KU77" s="19"/>
      <c r="KV77" s="19"/>
      <c r="KW77" s="19"/>
      <c r="KX77" s="19"/>
      <c r="KY77" s="19"/>
      <c r="KZ77" s="19"/>
      <c r="LA77" s="19"/>
      <c r="LB77" s="19"/>
      <c r="LC77" s="19"/>
      <c r="LD77" s="19"/>
      <c r="LE77" s="19"/>
      <c r="LF77" s="19"/>
      <c r="LG77" s="19"/>
      <c r="LH77" s="19"/>
      <c r="LI77" s="19"/>
      <c r="LJ77" s="19"/>
      <c r="LK77" s="19"/>
      <c r="LL77" s="19"/>
      <c r="LM77" s="19"/>
      <c r="LN77" s="19"/>
      <c r="LO77" s="19"/>
      <c r="LP77" s="19"/>
      <c r="LQ77" s="19"/>
      <c r="LR77" s="19"/>
      <c r="LS77" s="19"/>
      <c r="LT77" s="19"/>
      <c r="LU77" s="19"/>
      <c r="LV77" s="19"/>
      <c r="LW77" s="19"/>
      <c r="LX77" s="19"/>
      <c r="LY77" s="19"/>
      <c r="LZ77" s="19"/>
      <c r="MA77" s="19"/>
      <c r="MB77" s="19"/>
      <c r="MC77" s="19"/>
      <c r="MD77" s="19"/>
      <c r="ME77" s="19"/>
      <c r="MF77" s="19"/>
      <c r="MG77" s="19"/>
      <c r="MH77" s="19"/>
      <c r="MI77" s="19"/>
      <c r="MJ77" s="19"/>
      <c r="MK77" s="19"/>
      <c r="ML77" s="19"/>
      <c r="MM77" s="19"/>
      <c r="MN77" s="19"/>
      <c r="MO77" s="19"/>
      <c r="MP77" s="19"/>
      <c r="MQ77" s="19"/>
      <c r="MR77" s="19"/>
      <c r="MS77" s="19"/>
      <c r="MT77" s="19"/>
      <c r="MU77" s="19"/>
      <c r="MV77" s="19"/>
      <c r="MW77" s="19"/>
      <c r="MX77" s="19"/>
      <c r="MY77" s="19"/>
      <c r="MZ77" s="19"/>
      <c r="NA77" s="19"/>
      <c r="NB77" s="19"/>
      <c r="NC77" s="19"/>
      <c r="ND77" s="19"/>
      <c r="NE77" s="19"/>
      <c r="NF77" s="19"/>
      <c r="NG77" s="40"/>
      <c r="NH77" s="41"/>
      <c r="NI77" s="16"/>
      <c r="NJ77" s="8"/>
      <c r="NK77" s="7"/>
      <c r="NL77" s="7"/>
      <c r="NM77" s="7"/>
      <c r="NN77" s="7"/>
      <c r="NO77" s="7"/>
      <c r="NP77" s="7"/>
      <c r="NQ77" s="7"/>
      <c r="NR77" s="7"/>
      <c r="NS77" s="7"/>
      <c r="NT77" s="7"/>
      <c r="NU77" s="7"/>
      <c r="NV77" s="7"/>
      <c r="NW77" s="7"/>
      <c r="NX77" s="6"/>
    </row>
    <row r="78" spans="1:388" ht="13.5" customHeight="1">
      <c r="A78" s="16"/>
      <c r="B78" s="39"/>
      <c r="C78" s="19"/>
      <c r="D78" s="19"/>
      <c r="E78" s="19"/>
      <c r="F78" s="19"/>
      <c r="G78" s="49"/>
      <c r="H78" s="49"/>
      <c r="I78" s="19"/>
      <c r="J78" s="42"/>
      <c r="K78" s="42"/>
      <c r="L78" s="42"/>
      <c r="M78" s="42"/>
      <c r="N78" s="42"/>
      <c r="O78" s="42"/>
      <c r="P78" s="42"/>
      <c r="Q78" s="42"/>
      <c r="R78" s="50"/>
      <c r="S78" s="50"/>
      <c r="T78" s="50"/>
      <c r="U78" s="9">
        <f>データ!$B$11</f>
        <v>41275</v>
      </c>
      <c r="V78" s="9"/>
      <c r="W78" s="9"/>
      <c r="X78" s="9"/>
      <c r="Y78" s="9"/>
      <c r="Z78" s="9"/>
      <c r="AA78" s="9"/>
      <c r="AB78" s="9"/>
      <c r="AC78" s="9"/>
      <c r="AD78" s="9"/>
      <c r="AE78" s="9"/>
      <c r="AF78" s="9"/>
      <c r="AG78" s="9"/>
      <c r="AH78" s="9"/>
      <c r="AI78" s="9"/>
      <c r="AJ78" s="9"/>
      <c r="AK78" s="9"/>
      <c r="AL78" s="9"/>
      <c r="AM78" s="9"/>
      <c r="AN78" s="9">
        <f>データ!$C$11</f>
        <v>41640</v>
      </c>
      <c r="AO78" s="9"/>
      <c r="AP78" s="9"/>
      <c r="AQ78" s="9"/>
      <c r="AR78" s="9"/>
      <c r="AS78" s="9"/>
      <c r="AT78" s="9"/>
      <c r="AU78" s="9"/>
      <c r="AV78" s="9"/>
      <c r="AW78" s="9"/>
      <c r="AX78" s="9"/>
      <c r="AY78" s="9"/>
      <c r="AZ78" s="9"/>
      <c r="BA78" s="9"/>
      <c r="BB78" s="9"/>
      <c r="BC78" s="9"/>
      <c r="BD78" s="9"/>
      <c r="BE78" s="9"/>
      <c r="BF78" s="9"/>
      <c r="BG78" s="9">
        <f>データ!$D$11</f>
        <v>42005</v>
      </c>
      <c r="BH78" s="9"/>
      <c r="BI78" s="9"/>
      <c r="BJ78" s="9"/>
      <c r="BK78" s="9"/>
      <c r="BL78" s="9"/>
      <c r="BM78" s="9"/>
      <c r="BN78" s="9"/>
      <c r="BO78" s="9"/>
      <c r="BP78" s="9"/>
      <c r="BQ78" s="9"/>
      <c r="BR78" s="9"/>
      <c r="BS78" s="9"/>
      <c r="BT78" s="9"/>
      <c r="BU78" s="9"/>
      <c r="BV78" s="9"/>
      <c r="BW78" s="9"/>
      <c r="BX78" s="9"/>
      <c r="BY78" s="9"/>
      <c r="BZ78" s="9">
        <f>データ!$E$11</f>
        <v>42370</v>
      </c>
      <c r="CA78" s="9"/>
      <c r="CB78" s="9"/>
      <c r="CC78" s="9"/>
      <c r="CD78" s="9"/>
      <c r="CE78" s="9"/>
      <c r="CF78" s="9"/>
      <c r="CG78" s="9"/>
      <c r="CH78" s="9"/>
      <c r="CI78" s="9"/>
      <c r="CJ78" s="9"/>
      <c r="CK78" s="9"/>
      <c r="CL78" s="9"/>
      <c r="CM78" s="9"/>
      <c r="CN78" s="9"/>
      <c r="CO78" s="9"/>
      <c r="CP78" s="9"/>
      <c r="CQ78" s="9"/>
      <c r="CR78" s="9"/>
      <c r="CS78" s="9">
        <f>データ!$F$11</f>
        <v>42736</v>
      </c>
      <c r="CT78" s="9"/>
      <c r="CU78" s="9"/>
      <c r="CV78" s="9"/>
      <c r="CW78" s="9"/>
      <c r="CX78" s="9"/>
      <c r="CY78" s="9"/>
      <c r="CZ78" s="9"/>
      <c r="DA78" s="9"/>
      <c r="DB78" s="9"/>
      <c r="DC78" s="9"/>
      <c r="DD78" s="9"/>
      <c r="DE78" s="9"/>
      <c r="DF78" s="9"/>
      <c r="DG78" s="9"/>
      <c r="DH78" s="9"/>
      <c r="DI78" s="9"/>
      <c r="DJ78" s="9"/>
      <c r="DK78" s="9"/>
      <c r="DL78" s="51"/>
      <c r="DM78" s="51"/>
      <c r="DN78" s="51"/>
      <c r="DO78" s="51"/>
      <c r="DP78" s="51"/>
      <c r="DQ78" s="51"/>
      <c r="DR78" s="51"/>
      <c r="DS78" s="51"/>
      <c r="DT78" s="51"/>
      <c r="DU78" s="51"/>
      <c r="DV78" s="51"/>
      <c r="DW78" s="51"/>
      <c r="DX78" s="51"/>
      <c r="DY78" s="51"/>
      <c r="DZ78" s="51"/>
      <c r="ED78" s="42"/>
      <c r="EE78" s="42"/>
      <c r="EF78" s="42"/>
      <c r="EG78" s="42"/>
      <c r="EH78" s="42"/>
      <c r="EI78" s="42"/>
      <c r="EJ78" s="42"/>
      <c r="EK78" s="42"/>
      <c r="EL78" s="50"/>
      <c r="EM78" s="50"/>
      <c r="EN78" s="50"/>
      <c r="EO78" s="9">
        <f>データ!$B$11</f>
        <v>41275</v>
      </c>
      <c r="EP78" s="9"/>
      <c r="EQ78" s="9"/>
      <c r="ER78" s="9"/>
      <c r="ES78" s="9"/>
      <c r="ET78" s="9"/>
      <c r="EU78" s="9"/>
      <c r="EV78" s="9"/>
      <c r="EW78" s="9"/>
      <c r="EX78" s="9"/>
      <c r="EY78" s="9"/>
      <c r="EZ78" s="9"/>
      <c r="FA78" s="9"/>
      <c r="FB78" s="9"/>
      <c r="FC78" s="9"/>
      <c r="FD78" s="9"/>
      <c r="FE78" s="9"/>
      <c r="FF78" s="9"/>
      <c r="FG78" s="9"/>
      <c r="FH78" s="9">
        <f>データ!$C$11</f>
        <v>41640</v>
      </c>
      <c r="FI78" s="9"/>
      <c r="FJ78" s="9"/>
      <c r="FK78" s="9"/>
      <c r="FL78" s="9"/>
      <c r="FM78" s="9"/>
      <c r="FN78" s="9"/>
      <c r="FO78" s="9"/>
      <c r="FP78" s="9"/>
      <c r="FQ78" s="9"/>
      <c r="FR78" s="9"/>
      <c r="FS78" s="9"/>
      <c r="FT78" s="9"/>
      <c r="FU78" s="9"/>
      <c r="FV78" s="9"/>
      <c r="FW78" s="9"/>
      <c r="FX78" s="9"/>
      <c r="FY78" s="9"/>
      <c r="FZ78" s="9"/>
      <c r="GA78" s="9">
        <f>データ!$D$11</f>
        <v>42005</v>
      </c>
      <c r="GB78" s="9"/>
      <c r="GC78" s="9"/>
      <c r="GD78" s="9"/>
      <c r="GE78" s="9"/>
      <c r="GF78" s="9"/>
      <c r="GG78" s="9"/>
      <c r="GH78" s="9"/>
      <c r="GI78" s="9"/>
      <c r="GJ78" s="9"/>
      <c r="GK78" s="9"/>
      <c r="GL78" s="9"/>
      <c r="GM78" s="9"/>
      <c r="GN78" s="9"/>
      <c r="GO78" s="9"/>
      <c r="GP78" s="9"/>
      <c r="GQ78" s="9"/>
      <c r="GR78" s="9"/>
      <c r="GS78" s="9"/>
      <c r="GT78" s="9">
        <f>データ!$E$11</f>
        <v>42370</v>
      </c>
      <c r="GU78" s="9"/>
      <c r="GV78" s="9"/>
      <c r="GW78" s="9"/>
      <c r="GX78" s="9"/>
      <c r="GY78" s="9"/>
      <c r="GZ78" s="9"/>
      <c r="HA78" s="9"/>
      <c r="HB78" s="9"/>
      <c r="HC78" s="9"/>
      <c r="HD78" s="9"/>
      <c r="HE78" s="9"/>
      <c r="HF78" s="9"/>
      <c r="HG78" s="9"/>
      <c r="HH78" s="9"/>
      <c r="HI78" s="9"/>
      <c r="HJ78" s="9"/>
      <c r="HK78" s="9"/>
      <c r="HL78" s="9"/>
      <c r="HM78" s="9">
        <f>データ!$F$11</f>
        <v>42736</v>
      </c>
      <c r="HN78" s="9"/>
      <c r="HO78" s="9"/>
      <c r="HP78" s="9"/>
      <c r="HQ78" s="9"/>
      <c r="HR78" s="9"/>
      <c r="HS78" s="9"/>
      <c r="HT78" s="9"/>
      <c r="HU78" s="9"/>
      <c r="HV78" s="9"/>
      <c r="HW78" s="9"/>
      <c r="HX78" s="9"/>
      <c r="HY78" s="9"/>
      <c r="HZ78" s="9"/>
      <c r="IA78" s="9"/>
      <c r="IB78" s="9"/>
      <c r="IC78" s="9"/>
      <c r="ID78" s="9"/>
      <c r="IE78" s="9"/>
      <c r="IF78" s="51"/>
      <c r="IG78" s="51"/>
      <c r="IH78" s="51"/>
      <c r="II78" s="51"/>
      <c r="IJ78" s="51"/>
      <c r="IK78" s="51"/>
      <c r="IL78" s="51"/>
      <c r="IM78" s="51"/>
      <c r="IN78" s="51"/>
      <c r="IO78" s="51"/>
      <c r="IP78" s="51"/>
      <c r="IQ78" s="51"/>
      <c r="IY78" s="42"/>
      <c r="IZ78" s="42"/>
      <c r="JA78" s="42"/>
      <c r="JB78" s="42"/>
      <c r="JC78" s="42"/>
      <c r="JD78" s="42"/>
      <c r="JE78" s="42"/>
      <c r="JF78" s="42"/>
      <c r="JG78" s="50"/>
      <c r="JH78" s="50"/>
      <c r="JI78" s="50"/>
      <c r="JJ78" s="9">
        <f>データ!$B$11</f>
        <v>41275</v>
      </c>
      <c r="JK78" s="9"/>
      <c r="JL78" s="9"/>
      <c r="JM78" s="9"/>
      <c r="JN78" s="9"/>
      <c r="JO78" s="9"/>
      <c r="JP78" s="9"/>
      <c r="JQ78" s="9"/>
      <c r="JR78" s="9"/>
      <c r="JS78" s="9"/>
      <c r="JT78" s="9"/>
      <c r="JU78" s="9"/>
      <c r="JV78" s="9"/>
      <c r="JW78" s="9"/>
      <c r="JX78" s="9"/>
      <c r="JY78" s="9"/>
      <c r="JZ78" s="9"/>
      <c r="KA78" s="9"/>
      <c r="KB78" s="9"/>
      <c r="KC78" s="9">
        <f>データ!$C$11</f>
        <v>41640</v>
      </c>
      <c r="KD78" s="9"/>
      <c r="KE78" s="9"/>
      <c r="KF78" s="9"/>
      <c r="KG78" s="9"/>
      <c r="KH78" s="9"/>
      <c r="KI78" s="9"/>
      <c r="KJ78" s="9"/>
      <c r="KK78" s="9"/>
      <c r="KL78" s="9"/>
      <c r="KM78" s="9"/>
      <c r="KN78" s="9"/>
      <c r="KO78" s="9"/>
      <c r="KP78" s="9"/>
      <c r="KQ78" s="9"/>
      <c r="KR78" s="9"/>
      <c r="KS78" s="9"/>
      <c r="KT78" s="9"/>
      <c r="KU78" s="9"/>
      <c r="KV78" s="9">
        <f>データ!$D$11</f>
        <v>42005</v>
      </c>
      <c r="KW78" s="9"/>
      <c r="KX78" s="9"/>
      <c r="KY78" s="9"/>
      <c r="KZ78" s="9"/>
      <c r="LA78" s="9"/>
      <c r="LB78" s="9"/>
      <c r="LC78" s="9"/>
      <c r="LD78" s="9"/>
      <c r="LE78" s="9"/>
      <c r="LF78" s="9"/>
      <c r="LG78" s="9"/>
      <c r="LH78" s="9"/>
      <c r="LI78" s="9"/>
      <c r="LJ78" s="9"/>
      <c r="LK78" s="9"/>
      <c r="LL78" s="9"/>
      <c r="LM78" s="9"/>
      <c r="LN78" s="9"/>
      <c r="LO78" s="9">
        <f>データ!$E$11</f>
        <v>42370</v>
      </c>
      <c r="LP78" s="9"/>
      <c r="LQ78" s="9"/>
      <c r="LR78" s="9"/>
      <c r="LS78" s="9"/>
      <c r="LT78" s="9"/>
      <c r="LU78" s="9"/>
      <c r="LV78" s="9"/>
      <c r="LW78" s="9"/>
      <c r="LX78" s="9"/>
      <c r="LY78" s="9"/>
      <c r="LZ78" s="9"/>
      <c r="MA78" s="9"/>
      <c r="MB78" s="9"/>
      <c r="MC78" s="9"/>
      <c r="MD78" s="9"/>
      <c r="ME78" s="9"/>
      <c r="MF78" s="9"/>
      <c r="MG78" s="9"/>
      <c r="MH78" s="9">
        <f>データ!$F$11</f>
        <v>42736</v>
      </c>
      <c r="MI78" s="9"/>
      <c r="MJ78" s="9"/>
      <c r="MK78" s="9"/>
      <c r="ML78" s="9"/>
      <c r="MM78" s="9"/>
      <c r="MN78" s="9"/>
      <c r="MO78" s="9"/>
      <c r="MP78" s="9"/>
      <c r="MQ78" s="9"/>
      <c r="MR78" s="9"/>
      <c r="MS78" s="9"/>
      <c r="MT78" s="9"/>
      <c r="MU78" s="9"/>
      <c r="MV78" s="9"/>
      <c r="MW78" s="9"/>
      <c r="MX78" s="9"/>
      <c r="MY78" s="9"/>
      <c r="MZ78" s="9"/>
      <c r="NA78" s="19"/>
      <c r="NB78" s="19"/>
      <c r="NC78" s="19"/>
      <c r="ND78" s="19"/>
      <c r="NE78" s="19"/>
      <c r="NF78" s="19"/>
      <c r="NG78" s="52"/>
      <c r="NH78" s="41"/>
      <c r="NI78" s="16"/>
      <c r="NJ78" s="8"/>
      <c r="NK78" s="7"/>
      <c r="NL78" s="7"/>
      <c r="NM78" s="7"/>
      <c r="NN78" s="7"/>
      <c r="NO78" s="7"/>
      <c r="NP78" s="7"/>
      <c r="NQ78" s="7"/>
      <c r="NR78" s="7"/>
      <c r="NS78" s="7"/>
      <c r="NT78" s="7"/>
      <c r="NU78" s="7"/>
      <c r="NV78" s="7"/>
      <c r="NW78" s="7"/>
      <c r="NX78" s="6"/>
    </row>
    <row r="79" spans="1:388" ht="13.5" customHeight="1">
      <c r="A79" s="16"/>
      <c r="B79" s="39"/>
      <c r="C79" s="19"/>
      <c r="D79" s="19"/>
      <c r="E79" s="19"/>
      <c r="F79" s="19"/>
      <c r="G79" s="49"/>
      <c r="H79" s="49"/>
      <c r="I79" s="53"/>
      <c r="J79" s="13" t="s">
        <v>37</v>
      </c>
      <c r="K79" s="12"/>
      <c r="L79" s="12"/>
      <c r="M79" s="12"/>
      <c r="N79" s="12"/>
      <c r="O79" s="12"/>
      <c r="P79" s="12"/>
      <c r="Q79" s="12"/>
      <c r="R79" s="12"/>
      <c r="S79" s="12"/>
      <c r="T79" s="11"/>
      <c r="U79" s="10">
        <f>データ!DR7</f>
        <v>31.7</v>
      </c>
      <c r="V79" s="10"/>
      <c r="W79" s="10"/>
      <c r="X79" s="10"/>
      <c r="Y79" s="10"/>
      <c r="Z79" s="10"/>
      <c r="AA79" s="10"/>
      <c r="AB79" s="10"/>
      <c r="AC79" s="10"/>
      <c r="AD79" s="10"/>
      <c r="AE79" s="10"/>
      <c r="AF79" s="10"/>
      <c r="AG79" s="10"/>
      <c r="AH79" s="10"/>
      <c r="AI79" s="10"/>
      <c r="AJ79" s="10"/>
      <c r="AK79" s="10"/>
      <c r="AL79" s="10"/>
      <c r="AM79" s="10"/>
      <c r="AN79" s="10">
        <f>データ!DS7</f>
        <v>32.299999999999997</v>
      </c>
      <c r="AO79" s="10"/>
      <c r="AP79" s="10"/>
      <c r="AQ79" s="10"/>
      <c r="AR79" s="10"/>
      <c r="AS79" s="10"/>
      <c r="AT79" s="10"/>
      <c r="AU79" s="10"/>
      <c r="AV79" s="10"/>
      <c r="AW79" s="10"/>
      <c r="AX79" s="10"/>
      <c r="AY79" s="10"/>
      <c r="AZ79" s="10"/>
      <c r="BA79" s="10"/>
      <c r="BB79" s="10"/>
      <c r="BC79" s="10"/>
      <c r="BD79" s="10"/>
      <c r="BE79" s="10"/>
      <c r="BF79" s="10"/>
      <c r="BG79" s="10">
        <f>データ!DT7</f>
        <v>24</v>
      </c>
      <c r="BH79" s="10"/>
      <c r="BI79" s="10"/>
      <c r="BJ79" s="10"/>
      <c r="BK79" s="10"/>
      <c r="BL79" s="10"/>
      <c r="BM79" s="10"/>
      <c r="BN79" s="10"/>
      <c r="BO79" s="10"/>
      <c r="BP79" s="10"/>
      <c r="BQ79" s="10"/>
      <c r="BR79" s="10"/>
      <c r="BS79" s="10"/>
      <c r="BT79" s="10"/>
      <c r="BU79" s="10"/>
      <c r="BV79" s="10"/>
      <c r="BW79" s="10"/>
      <c r="BX79" s="10"/>
      <c r="BY79" s="10"/>
      <c r="BZ79" s="10">
        <f>データ!DU7</f>
        <v>29.8</v>
      </c>
      <c r="CA79" s="10"/>
      <c r="CB79" s="10"/>
      <c r="CC79" s="10"/>
      <c r="CD79" s="10"/>
      <c r="CE79" s="10"/>
      <c r="CF79" s="10"/>
      <c r="CG79" s="10"/>
      <c r="CH79" s="10"/>
      <c r="CI79" s="10"/>
      <c r="CJ79" s="10"/>
      <c r="CK79" s="10"/>
      <c r="CL79" s="10"/>
      <c r="CM79" s="10"/>
      <c r="CN79" s="10"/>
      <c r="CO79" s="10"/>
      <c r="CP79" s="10"/>
      <c r="CQ79" s="10"/>
      <c r="CR79" s="10"/>
      <c r="CS79" s="10">
        <f>データ!DV7</f>
        <v>35.6</v>
      </c>
      <c r="CT79" s="10"/>
      <c r="CU79" s="10"/>
      <c r="CV79" s="10"/>
      <c r="CW79" s="10"/>
      <c r="CX79" s="10"/>
      <c r="CY79" s="10"/>
      <c r="CZ79" s="10"/>
      <c r="DA79" s="10"/>
      <c r="DB79" s="10"/>
      <c r="DC79" s="10"/>
      <c r="DD79" s="10"/>
      <c r="DE79" s="10"/>
      <c r="DF79" s="10"/>
      <c r="DG79" s="10"/>
      <c r="DH79" s="10"/>
      <c r="DI79" s="10"/>
      <c r="DJ79" s="10"/>
      <c r="DK79" s="10"/>
      <c r="DL79" s="54"/>
      <c r="DM79" s="54"/>
      <c r="DN79" s="54"/>
      <c r="DO79" s="54"/>
      <c r="DP79" s="54"/>
      <c r="DQ79" s="54"/>
      <c r="DR79" s="54"/>
      <c r="DS79" s="54"/>
      <c r="DT79" s="54"/>
      <c r="DU79" s="54"/>
      <c r="DV79" s="54"/>
      <c r="DW79" s="54"/>
      <c r="DX79" s="54"/>
      <c r="DY79" s="54"/>
      <c r="DZ79" s="54"/>
      <c r="ED79" s="13" t="s">
        <v>37</v>
      </c>
      <c r="EE79" s="12"/>
      <c r="EF79" s="12"/>
      <c r="EG79" s="12"/>
      <c r="EH79" s="12"/>
      <c r="EI79" s="12"/>
      <c r="EJ79" s="12"/>
      <c r="EK79" s="12"/>
      <c r="EL79" s="12"/>
      <c r="EM79" s="12"/>
      <c r="EN79" s="11"/>
      <c r="EO79" s="10">
        <f>データ!EC7</f>
        <v>30.1</v>
      </c>
      <c r="EP79" s="10"/>
      <c r="EQ79" s="10"/>
      <c r="ER79" s="10"/>
      <c r="ES79" s="10"/>
      <c r="ET79" s="10"/>
      <c r="EU79" s="10"/>
      <c r="EV79" s="10"/>
      <c r="EW79" s="10"/>
      <c r="EX79" s="10"/>
      <c r="EY79" s="10"/>
      <c r="EZ79" s="10"/>
      <c r="FA79" s="10"/>
      <c r="FB79" s="10"/>
      <c r="FC79" s="10"/>
      <c r="FD79" s="10"/>
      <c r="FE79" s="10"/>
      <c r="FF79" s="10"/>
      <c r="FG79" s="10"/>
      <c r="FH79" s="10">
        <f>データ!ED7</f>
        <v>40.4</v>
      </c>
      <c r="FI79" s="10"/>
      <c r="FJ79" s="10"/>
      <c r="FK79" s="10"/>
      <c r="FL79" s="10"/>
      <c r="FM79" s="10"/>
      <c r="FN79" s="10"/>
      <c r="FO79" s="10"/>
      <c r="FP79" s="10"/>
      <c r="FQ79" s="10"/>
      <c r="FR79" s="10"/>
      <c r="FS79" s="10"/>
      <c r="FT79" s="10"/>
      <c r="FU79" s="10"/>
      <c r="FV79" s="10"/>
      <c r="FW79" s="10"/>
      <c r="FX79" s="10"/>
      <c r="FY79" s="10"/>
      <c r="FZ79" s="10"/>
      <c r="GA79" s="10">
        <f>データ!EE7</f>
        <v>49.7</v>
      </c>
      <c r="GB79" s="10"/>
      <c r="GC79" s="10"/>
      <c r="GD79" s="10"/>
      <c r="GE79" s="10"/>
      <c r="GF79" s="10"/>
      <c r="GG79" s="10"/>
      <c r="GH79" s="10"/>
      <c r="GI79" s="10"/>
      <c r="GJ79" s="10"/>
      <c r="GK79" s="10"/>
      <c r="GL79" s="10"/>
      <c r="GM79" s="10"/>
      <c r="GN79" s="10"/>
      <c r="GO79" s="10"/>
      <c r="GP79" s="10"/>
      <c r="GQ79" s="10"/>
      <c r="GR79" s="10"/>
      <c r="GS79" s="10"/>
      <c r="GT79" s="10">
        <f>データ!EF7</f>
        <v>60.6</v>
      </c>
      <c r="GU79" s="10"/>
      <c r="GV79" s="10"/>
      <c r="GW79" s="10"/>
      <c r="GX79" s="10"/>
      <c r="GY79" s="10"/>
      <c r="GZ79" s="10"/>
      <c r="HA79" s="10"/>
      <c r="HB79" s="10"/>
      <c r="HC79" s="10"/>
      <c r="HD79" s="10"/>
      <c r="HE79" s="10"/>
      <c r="HF79" s="10"/>
      <c r="HG79" s="10"/>
      <c r="HH79" s="10"/>
      <c r="HI79" s="10"/>
      <c r="HJ79" s="10"/>
      <c r="HK79" s="10"/>
      <c r="HL79" s="10"/>
      <c r="HM79" s="10">
        <f>データ!EG7</f>
        <v>71.400000000000006</v>
      </c>
      <c r="HN79" s="10"/>
      <c r="HO79" s="10"/>
      <c r="HP79" s="10"/>
      <c r="HQ79" s="10"/>
      <c r="HR79" s="10"/>
      <c r="HS79" s="10"/>
      <c r="HT79" s="10"/>
      <c r="HU79" s="10"/>
      <c r="HV79" s="10"/>
      <c r="HW79" s="10"/>
      <c r="HX79" s="10"/>
      <c r="HY79" s="10"/>
      <c r="HZ79" s="10"/>
      <c r="IA79" s="10"/>
      <c r="IB79" s="10"/>
      <c r="IC79" s="10"/>
      <c r="ID79" s="10"/>
      <c r="IE79" s="10"/>
      <c r="IF79" s="55"/>
      <c r="IG79" s="55"/>
      <c r="IH79" s="55"/>
      <c r="II79" s="55"/>
      <c r="IJ79" s="55"/>
      <c r="IK79" s="55"/>
      <c r="IL79" s="55"/>
      <c r="IM79" s="55"/>
      <c r="IN79" s="55"/>
      <c r="IO79" s="55"/>
      <c r="IP79" s="55"/>
      <c r="IQ79" s="55"/>
      <c r="IY79" s="13" t="s">
        <v>37</v>
      </c>
      <c r="IZ79" s="12"/>
      <c r="JA79" s="12"/>
      <c r="JB79" s="12"/>
      <c r="JC79" s="12"/>
      <c r="JD79" s="12"/>
      <c r="JE79" s="12"/>
      <c r="JF79" s="12"/>
      <c r="JG79" s="12"/>
      <c r="JH79" s="12"/>
      <c r="JI79" s="11"/>
      <c r="JJ79" s="14">
        <f>データ!EN7</f>
        <v>95528859</v>
      </c>
      <c r="JK79" s="14"/>
      <c r="JL79" s="14"/>
      <c r="JM79" s="14"/>
      <c r="JN79" s="14"/>
      <c r="JO79" s="14"/>
      <c r="JP79" s="14"/>
      <c r="JQ79" s="14"/>
      <c r="JR79" s="14"/>
      <c r="JS79" s="14"/>
      <c r="JT79" s="14"/>
      <c r="JU79" s="14"/>
      <c r="JV79" s="14"/>
      <c r="JW79" s="14"/>
      <c r="JX79" s="14"/>
      <c r="JY79" s="14"/>
      <c r="JZ79" s="14"/>
      <c r="KA79" s="14"/>
      <c r="KB79" s="14"/>
      <c r="KC79" s="14">
        <f>データ!EO7</f>
        <v>90818074</v>
      </c>
      <c r="KD79" s="14"/>
      <c r="KE79" s="14"/>
      <c r="KF79" s="14"/>
      <c r="KG79" s="14"/>
      <c r="KH79" s="14"/>
      <c r="KI79" s="14"/>
      <c r="KJ79" s="14"/>
      <c r="KK79" s="14"/>
      <c r="KL79" s="14"/>
      <c r="KM79" s="14"/>
      <c r="KN79" s="14"/>
      <c r="KO79" s="14"/>
      <c r="KP79" s="14"/>
      <c r="KQ79" s="14"/>
      <c r="KR79" s="14"/>
      <c r="KS79" s="14"/>
      <c r="KT79" s="14"/>
      <c r="KU79" s="14"/>
      <c r="KV79" s="14">
        <f>データ!EP7</f>
        <v>70962038</v>
      </c>
      <c r="KW79" s="14"/>
      <c r="KX79" s="14"/>
      <c r="KY79" s="14"/>
      <c r="KZ79" s="14"/>
      <c r="LA79" s="14"/>
      <c r="LB79" s="14"/>
      <c r="LC79" s="14"/>
      <c r="LD79" s="14"/>
      <c r="LE79" s="14"/>
      <c r="LF79" s="14"/>
      <c r="LG79" s="14"/>
      <c r="LH79" s="14"/>
      <c r="LI79" s="14"/>
      <c r="LJ79" s="14"/>
      <c r="LK79" s="14"/>
      <c r="LL79" s="14"/>
      <c r="LM79" s="14"/>
      <c r="LN79" s="14"/>
      <c r="LO79" s="14">
        <f>データ!EQ7</f>
        <v>71253280</v>
      </c>
      <c r="LP79" s="14"/>
      <c r="LQ79" s="14"/>
      <c r="LR79" s="14"/>
      <c r="LS79" s="14"/>
      <c r="LT79" s="14"/>
      <c r="LU79" s="14"/>
      <c r="LV79" s="14"/>
      <c r="LW79" s="14"/>
      <c r="LX79" s="14"/>
      <c r="LY79" s="14"/>
      <c r="LZ79" s="14"/>
      <c r="MA79" s="14"/>
      <c r="MB79" s="14"/>
      <c r="MC79" s="14"/>
      <c r="MD79" s="14"/>
      <c r="ME79" s="14"/>
      <c r="MF79" s="14"/>
      <c r="MG79" s="14"/>
      <c r="MH79" s="14">
        <f>データ!ER7</f>
        <v>71363394</v>
      </c>
      <c r="MI79" s="14"/>
      <c r="MJ79" s="14"/>
      <c r="MK79" s="14"/>
      <c r="ML79" s="14"/>
      <c r="MM79" s="14"/>
      <c r="MN79" s="14"/>
      <c r="MO79" s="14"/>
      <c r="MP79" s="14"/>
      <c r="MQ79" s="14"/>
      <c r="MR79" s="14"/>
      <c r="MS79" s="14"/>
      <c r="MT79" s="14"/>
      <c r="MU79" s="14"/>
      <c r="MV79" s="14"/>
      <c r="MW79" s="14"/>
      <c r="MX79" s="14"/>
      <c r="MY79" s="14"/>
      <c r="MZ79" s="14"/>
      <c r="NA79" s="19"/>
      <c r="NB79" s="19"/>
      <c r="NC79" s="19"/>
      <c r="ND79" s="19"/>
      <c r="NE79" s="19"/>
      <c r="NF79" s="19"/>
      <c r="NG79" s="52"/>
      <c r="NH79" s="41"/>
      <c r="NI79" s="16"/>
      <c r="NJ79" s="8"/>
      <c r="NK79" s="7"/>
      <c r="NL79" s="7"/>
      <c r="NM79" s="7"/>
      <c r="NN79" s="7"/>
      <c r="NO79" s="7"/>
      <c r="NP79" s="7"/>
      <c r="NQ79" s="7"/>
      <c r="NR79" s="7"/>
      <c r="NS79" s="7"/>
      <c r="NT79" s="7"/>
      <c r="NU79" s="7"/>
      <c r="NV79" s="7"/>
      <c r="NW79" s="7"/>
      <c r="NX79" s="6"/>
    </row>
    <row r="80" spans="1:388" ht="13.5" customHeight="1">
      <c r="A80" s="16"/>
      <c r="B80" s="39"/>
      <c r="C80" s="19"/>
      <c r="D80" s="19"/>
      <c r="E80" s="19"/>
      <c r="F80" s="19"/>
      <c r="G80" s="19"/>
      <c r="H80" s="19"/>
      <c r="I80" s="53"/>
      <c r="J80" s="13" t="s">
        <v>38</v>
      </c>
      <c r="K80" s="12"/>
      <c r="L80" s="12"/>
      <c r="M80" s="12"/>
      <c r="N80" s="12"/>
      <c r="O80" s="12"/>
      <c r="P80" s="12"/>
      <c r="Q80" s="12"/>
      <c r="R80" s="12"/>
      <c r="S80" s="12"/>
      <c r="T80" s="11"/>
      <c r="U80" s="10">
        <f>データ!DW7</f>
        <v>45.9</v>
      </c>
      <c r="V80" s="10"/>
      <c r="W80" s="10"/>
      <c r="X80" s="10"/>
      <c r="Y80" s="10"/>
      <c r="Z80" s="10"/>
      <c r="AA80" s="10"/>
      <c r="AB80" s="10"/>
      <c r="AC80" s="10"/>
      <c r="AD80" s="10"/>
      <c r="AE80" s="10"/>
      <c r="AF80" s="10"/>
      <c r="AG80" s="10"/>
      <c r="AH80" s="10"/>
      <c r="AI80" s="10"/>
      <c r="AJ80" s="10"/>
      <c r="AK80" s="10"/>
      <c r="AL80" s="10"/>
      <c r="AM80" s="10"/>
      <c r="AN80" s="10">
        <f>データ!DX7</f>
        <v>50.7</v>
      </c>
      <c r="AO80" s="10"/>
      <c r="AP80" s="10"/>
      <c r="AQ80" s="10"/>
      <c r="AR80" s="10"/>
      <c r="AS80" s="10"/>
      <c r="AT80" s="10"/>
      <c r="AU80" s="10"/>
      <c r="AV80" s="10"/>
      <c r="AW80" s="10"/>
      <c r="AX80" s="10"/>
      <c r="AY80" s="10"/>
      <c r="AZ80" s="10"/>
      <c r="BA80" s="10"/>
      <c r="BB80" s="10"/>
      <c r="BC80" s="10"/>
      <c r="BD80" s="10"/>
      <c r="BE80" s="10"/>
      <c r="BF80" s="10"/>
      <c r="BG80" s="10">
        <f>データ!DY7</f>
        <v>51.3</v>
      </c>
      <c r="BH80" s="10"/>
      <c r="BI80" s="10"/>
      <c r="BJ80" s="10"/>
      <c r="BK80" s="10"/>
      <c r="BL80" s="10"/>
      <c r="BM80" s="10"/>
      <c r="BN80" s="10"/>
      <c r="BO80" s="10"/>
      <c r="BP80" s="10"/>
      <c r="BQ80" s="10"/>
      <c r="BR80" s="10"/>
      <c r="BS80" s="10"/>
      <c r="BT80" s="10"/>
      <c r="BU80" s="10"/>
      <c r="BV80" s="10"/>
      <c r="BW80" s="10"/>
      <c r="BX80" s="10"/>
      <c r="BY80" s="10"/>
      <c r="BZ80" s="10">
        <f>データ!DZ7</f>
        <v>51.2</v>
      </c>
      <c r="CA80" s="10"/>
      <c r="CB80" s="10"/>
      <c r="CC80" s="10"/>
      <c r="CD80" s="10"/>
      <c r="CE80" s="10"/>
      <c r="CF80" s="10"/>
      <c r="CG80" s="10"/>
      <c r="CH80" s="10"/>
      <c r="CI80" s="10"/>
      <c r="CJ80" s="10"/>
      <c r="CK80" s="10"/>
      <c r="CL80" s="10"/>
      <c r="CM80" s="10"/>
      <c r="CN80" s="10"/>
      <c r="CO80" s="10"/>
      <c r="CP80" s="10"/>
      <c r="CQ80" s="10"/>
      <c r="CR80" s="10"/>
      <c r="CS80" s="10">
        <f>データ!EA7</f>
        <v>52</v>
      </c>
      <c r="CT80" s="10"/>
      <c r="CU80" s="10"/>
      <c r="CV80" s="10"/>
      <c r="CW80" s="10"/>
      <c r="CX80" s="10"/>
      <c r="CY80" s="10"/>
      <c r="CZ80" s="10"/>
      <c r="DA80" s="10"/>
      <c r="DB80" s="10"/>
      <c r="DC80" s="10"/>
      <c r="DD80" s="10"/>
      <c r="DE80" s="10"/>
      <c r="DF80" s="10"/>
      <c r="DG80" s="10"/>
      <c r="DH80" s="10"/>
      <c r="DI80" s="10"/>
      <c r="DJ80" s="10"/>
      <c r="DK80" s="10"/>
      <c r="DL80" s="54"/>
      <c r="DM80" s="54"/>
      <c r="DN80" s="54"/>
      <c r="DO80" s="54"/>
      <c r="DP80" s="54"/>
      <c r="DQ80" s="54"/>
      <c r="DR80" s="54"/>
      <c r="DS80" s="54"/>
      <c r="DT80" s="54"/>
      <c r="DU80" s="54"/>
      <c r="DV80" s="54"/>
      <c r="DW80" s="54"/>
      <c r="DX80" s="54"/>
      <c r="DY80" s="54"/>
      <c r="DZ80" s="54"/>
      <c r="ED80" s="13" t="s">
        <v>38</v>
      </c>
      <c r="EE80" s="12"/>
      <c r="EF80" s="12"/>
      <c r="EG80" s="12"/>
      <c r="EH80" s="12"/>
      <c r="EI80" s="12"/>
      <c r="EJ80" s="12"/>
      <c r="EK80" s="12"/>
      <c r="EL80" s="12"/>
      <c r="EM80" s="12"/>
      <c r="EN80" s="11"/>
      <c r="EO80" s="10">
        <f>データ!EH7</f>
        <v>56.6</v>
      </c>
      <c r="EP80" s="10"/>
      <c r="EQ80" s="10"/>
      <c r="ER80" s="10"/>
      <c r="ES80" s="10"/>
      <c r="ET80" s="10"/>
      <c r="EU80" s="10"/>
      <c r="EV80" s="10"/>
      <c r="EW80" s="10"/>
      <c r="EX80" s="10"/>
      <c r="EY80" s="10"/>
      <c r="EZ80" s="10"/>
      <c r="FA80" s="10"/>
      <c r="FB80" s="10"/>
      <c r="FC80" s="10"/>
      <c r="FD80" s="10"/>
      <c r="FE80" s="10"/>
      <c r="FF80" s="10"/>
      <c r="FG80" s="10"/>
      <c r="FH80" s="10">
        <f>データ!EI7</f>
        <v>62.6</v>
      </c>
      <c r="FI80" s="10"/>
      <c r="FJ80" s="10"/>
      <c r="FK80" s="10"/>
      <c r="FL80" s="10"/>
      <c r="FM80" s="10"/>
      <c r="FN80" s="10"/>
      <c r="FO80" s="10"/>
      <c r="FP80" s="10"/>
      <c r="FQ80" s="10"/>
      <c r="FR80" s="10"/>
      <c r="FS80" s="10"/>
      <c r="FT80" s="10"/>
      <c r="FU80" s="10"/>
      <c r="FV80" s="10"/>
      <c r="FW80" s="10"/>
      <c r="FX80" s="10"/>
      <c r="FY80" s="10"/>
      <c r="FZ80" s="10"/>
      <c r="GA80" s="10">
        <f>データ!EJ7</f>
        <v>64.099999999999994</v>
      </c>
      <c r="GB80" s="10"/>
      <c r="GC80" s="10"/>
      <c r="GD80" s="10"/>
      <c r="GE80" s="10"/>
      <c r="GF80" s="10"/>
      <c r="GG80" s="10"/>
      <c r="GH80" s="10"/>
      <c r="GI80" s="10"/>
      <c r="GJ80" s="10"/>
      <c r="GK80" s="10"/>
      <c r="GL80" s="10"/>
      <c r="GM80" s="10"/>
      <c r="GN80" s="10"/>
      <c r="GO80" s="10"/>
      <c r="GP80" s="10"/>
      <c r="GQ80" s="10"/>
      <c r="GR80" s="10"/>
      <c r="GS80" s="10"/>
      <c r="GT80" s="10">
        <f>データ!EK7</f>
        <v>64.3</v>
      </c>
      <c r="GU80" s="10"/>
      <c r="GV80" s="10"/>
      <c r="GW80" s="10"/>
      <c r="GX80" s="10"/>
      <c r="GY80" s="10"/>
      <c r="GZ80" s="10"/>
      <c r="HA80" s="10"/>
      <c r="HB80" s="10"/>
      <c r="HC80" s="10"/>
      <c r="HD80" s="10"/>
      <c r="HE80" s="10"/>
      <c r="HF80" s="10"/>
      <c r="HG80" s="10"/>
      <c r="HH80" s="10"/>
      <c r="HI80" s="10"/>
      <c r="HJ80" s="10"/>
      <c r="HK80" s="10"/>
      <c r="HL80" s="10"/>
      <c r="HM80" s="10">
        <f>データ!EL7</f>
        <v>66</v>
      </c>
      <c r="HN80" s="10"/>
      <c r="HO80" s="10"/>
      <c r="HP80" s="10"/>
      <c r="HQ80" s="10"/>
      <c r="HR80" s="10"/>
      <c r="HS80" s="10"/>
      <c r="HT80" s="10"/>
      <c r="HU80" s="10"/>
      <c r="HV80" s="10"/>
      <c r="HW80" s="10"/>
      <c r="HX80" s="10"/>
      <c r="HY80" s="10"/>
      <c r="HZ80" s="10"/>
      <c r="IA80" s="10"/>
      <c r="IB80" s="10"/>
      <c r="IC80" s="10"/>
      <c r="ID80" s="10"/>
      <c r="IE80" s="10"/>
      <c r="IF80" s="55"/>
      <c r="IG80" s="55"/>
      <c r="IH80" s="55"/>
      <c r="II80" s="55"/>
      <c r="IJ80" s="55"/>
      <c r="IK80" s="55"/>
      <c r="IL80" s="55"/>
      <c r="IM80" s="55"/>
      <c r="IN80" s="55"/>
      <c r="IO80" s="55"/>
      <c r="IP80" s="55"/>
      <c r="IQ80" s="55"/>
      <c r="IY80" s="13" t="s">
        <v>38</v>
      </c>
      <c r="IZ80" s="12"/>
      <c r="JA80" s="12"/>
      <c r="JB80" s="12"/>
      <c r="JC80" s="12"/>
      <c r="JD80" s="12"/>
      <c r="JE80" s="12"/>
      <c r="JF80" s="12"/>
      <c r="JG80" s="12"/>
      <c r="JH80" s="12"/>
      <c r="JI80" s="11"/>
      <c r="JJ80" s="14">
        <f>データ!ES7</f>
        <v>50135188</v>
      </c>
      <c r="JK80" s="14"/>
      <c r="JL80" s="14"/>
      <c r="JM80" s="14"/>
      <c r="JN80" s="14"/>
      <c r="JO80" s="14"/>
      <c r="JP80" s="14"/>
      <c r="JQ80" s="14"/>
      <c r="JR80" s="14"/>
      <c r="JS80" s="14"/>
      <c r="JT80" s="14"/>
      <c r="JU80" s="14"/>
      <c r="JV80" s="14"/>
      <c r="JW80" s="14"/>
      <c r="JX80" s="14"/>
      <c r="JY80" s="14"/>
      <c r="JZ80" s="14"/>
      <c r="KA80" s="14"/>
      <c r="KB80" s="14"/>
      <c r="KC80" s="14">
        <f>データ!ET7</f>
        <v>50543381</v>
      </c>
      <c r="KD80" s="14"/>
      <c r="KE80" s="14"/>
      <c r="KF80" s="14"/>
      <c r="KG80" s="14"/>
      <c r="KH80" s="14"/>
      <c r="KI80" s="14"/>
      <c r="KJ80" s="14"/>
      <c r="KK80" s="14"/>
      <c r="KL80" s="14"/>
      <c r="KM80" s="14"/>
      <c r="KN80" s="14"/>
      <c r="KO80" s="14"/>
      <c r="KP80" s="14"/>
      <c r="KQ80" s="14"/>
      <c r="KR80" s="14"/>
      <c r="KS80" s="14"/>
      <c r="KT80" s="14"/>
      <c r="KU80" s="14"/>
      <c r="KV80" s="14">
        <f>データ!EU7</f>
        <v>51238617</v>
      </c>
      <c r="KW80" s="14"/>
      <c r="KX80" s="14"/>
      <c r="KY80" s="14"/>
      <c r="KZ80" s="14"/>
      <c r="LA80" s="14"/>
      <c r="LB80" s="14"/>
      <c r="LC80" s="14"/>
      <c r="LD80" s="14"/>
      <c r="LE80" s="14"/>
      <c r="LF80" s="14"/>
      <c r="LG80" s="14"/>
      <c r="LH80" s="14"/>
      <c r="LI80" s="14"/>
      <c r="LJ80" s="14"/>
      <c r="LK80" s="14"/>
      <c r="LL80" s="14"/>
      <c r="LM80" s="14"/>
      <c r="LN80" s="14"/>
      <c r="LO80" s="14">
        <f>データ!EV7</f>
        <v>51669762</v>
      </c>
      <c r="LP80" s="14"/>
      <c r="LQ80" s="14"/>
      <c r="LR80" s="14"/>
      <c r="LS80" s="14"/>
      <c r="LT80" s="14"/>
      <c r="LU80" s="14"/>
      <c r="LV80" s="14"/>
      <c r="LW80" s="14"/>
      <c r="LX80" s="14"/>
      <c r="LY80" s="14"/>
      <c r="LZ80" s="14"/>
      <c r="MA80" s="14"/>
      <c r="MB80" s="14"/>
      <c r="MC80" s="14"/>
      <c r="MD80" s="14"/>
      <c r="ME80" s="14"/>
      <c r="MF80" s="14"/>
      <c r="MG80" s="14"/>
      <c r="MH80" s="14">
        <f>データ!EW7</f>
        <v>53351028</v>
      </c>
      <c r="MI80" s="14"/>
      <c r="MJ80" s="14"/>
      <c r="MK80" s="14"/>
      <c r="ML80" s="14"/>
      <c r="MM80" s="14"/>
      <c r="MN80" s="14"/>
      <c r="MO80" s="14"/>
      <c r="MP80" s="14"/>
      <c r="MQ80" s="14"/>
      <c r="MR80" s="14"/>
      <c r="MS80" s="14"/>
      <c r="MT80" s="14"/>
      <c r="MU80" s="14"/>
      <c r="MV80" s="14"/>
      <c r="MW80" s="14"/>
      <c r="MX80" s="14"/>
      <c r="MY80" s="14"/>
      <c r="MZ80" s="14"/>
      <c r="NA80" s="19"/>
      <c r="NB80" s="19"/>
      <c r="NC80" s="19"/>
      <c r="ND80" s="19"/>
      <c r="NE80" s="19"/>
      <c r="NF80" s="19"/>
      <c r="NG80" s="52"/>
      <c r="NH80" s="41"/>
      <c r="NI80" s="16"/>
      <c r="NJ80" s="8"/>
      <c r="NK80" s="7"/>
      <c r="NL80" s="7"/>
      <c r="NM80" s="7"/>
      <c r="NN80" s="7"/>
      <c r="NO80" s="7"/>
      <c r="NP80" s="7"/>
      <c r="NQ80" s="7"/>
      <c r="NR80" s="7"/>
      <c r="NS80" s="7"/>
      <c r="NT80" s="7"/>
      <c r="NU80" s="7"/>
      <c r="NV80" s="7"/>
      <c r="NW80" s="7"/>
      <c r="NX80" s="6"/>
    </row>
    <row r="81" spans="1:388" ht="13.5" customHeight="1">
      <c r="A81" s="16"/>
      <c r="B81" s="3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c r="HY81" s="19"/>
      <c r="HZ81" s="19"/>
      <c r="IA81" s="19"/>
      <c r="IB81" s="19"/>
      <c r="IC81" s="19"/>
      <c r="ID81" s="19"/>
      <c r="IE81" s="19"/>
      <c r="IF81" s="19"/>
      <c r="IG81" s="19"/>
      <c r="IH81" s="19"/>
      <c r="II81" s="19"/>
      <c r="IJ81" s="19"/>
      <c r="IK81" s="19"/>
      <c r="IL81" s="19"/>
      <c r="IM81" s="19"/>
      <c r="IN81" s="19"/>
      <c r="IO81" s="19"/>
      <c r="IP81" s="19"/>
      <c r="IQ81" s="19"/>
      <c r="IR81" s="19"/>
      <c r="IS81" s="19"/>
      <c r="IT81" s="19"/>
      <c r="IU81" s="19"/>
      <c r="IV81" s="19"/>
      <c r="IW81" s="19"/>
      <c r="IX81" s="19"/>
      <c r="IY81" s="19"/>
      <c r="IZ81" s="19"/>
      <c r="JA81" s="19"/>
      <c r="JB81" s="19"/>
      <c r="JC81" s="19"/>
      <c r="JD81" s="19"/>
      <c r="JE81" s="19"/>
      <c r="JF81" s="19"/>
      <c r="JG81" s="19"/>
      <c r="JH81" s="19"/>
      <c r="JI81" s="19"/>
      <c r="JJ81" s="19"/>
      <c r="JK81" s="19"/>
      <c r="JL81" s="19"/>
      <c r="JM81" s="19"/>
      <c r="JN81" s="19"/>
      <c r="JO81" s="19"/>
      <c r="JP81" s="19"/>
      <c r="JQ81" s="19"/>
      <c r="JR81" s="19"/>
      <c r="JS81" s="19"/>
      <c r="JT81" s="19"/>
      <c r="JU81" s="19"/>
      <c r="JV81" s="19"/>
      <c r="JW81" s="19"/>
      <c r="JX81" s="19"/>
      <c r="JY81" s="19"/>
      <c r="JZ81" s="19"/>
      <c r="KA81" s="19"/>
      <c r="KB81" s="19"/>
      <c r="KC81" s="19"/>
      <c r="KD81" s="19"/>
      <c r="KE81" s="19"/>
      <c r="KF81" s="19"/>
      <c r="KG81" s="19"/>
      <c r="KH81" s="19"/>
      <c r="KI81" s="19"/>
      <c r="KJ81" s="19"/>
      <c r="KK81" s="19"/>
      <c r="KL81" s="19"/>
      <c r="KM81" s="19"/>
      <c r="KN81" s="19"/>
      <c r="KO81" s="19"/>
      <c r="KP81" s="19"/>
      <c r="KQ81" s="19"/>
      <c r="KR81" s="19"/>
      <c r="KS81" s="19"/>
      <c r="KT81" s="19"/>
      <c r="KU81" s="19"/>
      <c r="KV81" s="19"/>
      <c r="KW81" s="19"/>
      <c r="KX81" s="19"/>
      <c r="KY81" s="19"/>
      <c r="KZ81" s="19"/>
      <c r="LA81" s="19"/>
      <c r="LB81" s="19"/>
      <c r="LC81" s="19"/>
      <c r="LD81" s="19"/>
      <c r="LE81" s="19"/>
      <c r="LF81" s="19"/>
      <c r="LG81" s="19"/>
      <c r="LH81" s="19"/>
      <c r="LI81" s="19"/>
      <c r="LJ81" s="19"/>
      <c r="LK81" s="19"/>
      <c r="LL81" s="19"/>
      <c r="LM81" s="19"/>
      <c r="LN81" s="19"/>
      <c r="LO81" s="19"/>
      <c r="LP81" s="19"/>
      <c r="LQ81" s="19"/>
      <c r="LR81" s="19"/>
      <c r="LS81" s="19"/>
      <c r="LT81" s="19"/>
      <c r="LU81" s="19"/>
      <c r="LV81" s="19"/>
      <c r="LW81" s="19"/>
      <c r="LX81" s="19"/>
      <c r="LY81" s="19"/>
      <c r="LZ81" s="19"/>
      <c r="MA81" s="19"/>
      <c r="MB81" s="19"/>
      <c r="MC81" s="19"/>
      <c r="MD81" s="19"/>
      <c r="ME81" s="19"/>
      <c r="MF81" s="19"/>
      <c r="MG81" s="19"/>
      <c r="MH81" s="19"/>
      <c r="MI81" s="19"/>
      <c r="MJ81" s="19"/>
      <c r="MK81" s="19"/>
      <c r="ML81" s="19"/>
      <c r="MM81" s="19"/>
      <c r="MN81" s="19"/>
      <c r="MO81" s="19"/>
      <c r="MP81" s="19"/>
      <c r="MQ81" s="19"/>
      <c r="MR81" s="19"/>
      <c r="MS81" s="19"/>
      <c r="MT81" s="19"/>
      <c r="MU81" s="19"/>
      <c r="MV81" s="19"/>
      <c r="MW81" s="19"/>
      <c r="MX81" s="19"/>
      <c r="MY81" s="19"/>
      <c r="MZ81" s="19"/>
      <c r="NA81" s="19"/>
      <c r="NB81" s="19"/>
      <c r="NC81" s="19"/>
      <c r="ND81" s="19"/>
      <c r="NE81" s="19"/>
      <c r="NF81" s="19"/>
      <c r="NG81" s="52"/>
      <c r="NH81" s="41"/>
      <c r="NI81" s="16"/>
      <c r="NJ81" s="8"/>
      <c r="NK81" s="7"/>
      <c r="NL81" s="7"/>
      <c r="NM81" s="7"/>
      <c r="NN81" s="7"/>
      <c r="NO81" s="7"/>
      <c r="NP81" s="7"/>
      <c r="NQ81" s="7"/>
      <c r="NR81" s="7"/>
      <c r="NS81" s="7"/>
      <c r="NT81" s="7"/>
      <c r="NU81" s="7"/>
      <c r="NV81" s="7"/>
      <c r="NW81" s="7"/>
      <c r="NX81" s="6"/>
    </row>
    <row r="82" spans="1:388" ht="13.5" customHeight="1">
      <c r="A82" s="16"/>
      <c r="B82" s="39"/>
      <c r="C82" s="40"/>
      <c r="D82" s="19"/>
      <c r="E82" s="19"/>
      <c r="F82" s="2" t="s">
        <v>50</v>
      </c>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40"/>
      <c r="DQ82" s="40"/>
      <c r="DR82" s="40"/>
      <c r="DS82" s="40"/>
      <c r="DT82" s="40"/>
      <c r="DU82" s="40"/>
      <c r="DV82" s="40"/>
      <c r="DW82" s="40"/>
      <c r="DX82" s="40"/>
      <c r="DY82" s="56"/>
      <c r="DZ82" s="1" t="s">
        <v>51</v>
      </c>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40"/>
      <c r="IK82" s="40"/>
      <c r="IL82" s="40"/>
      <c r="IM82" s="40"/>
      <c r="IN82" s="40"/>
      <c r="IO82" s="40"/>
      <c r="IP82" s="40"/>
      <c r="IQ82" s="40"/>
      <c r="IR82" s="40"/>
      <c r="IS82" s="40"/>
      <c r="IT82" s="40"/>
      <c r="IU82" s="2" t="s">
        <v>52</v>
      </c>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40"/>
      <c r="NF82" s="40"/>
      <c r="NG82" s="40"/>
      <c r="NH82" s="41"/>
      <c r="NI82" s="16"/>
      <c r="NJ82" s="8"/>
      <c r="NK82" s="7"/>
      <c r="NL82" s="7"/>
      <c r="NM82" s="7"/>
      <c r="NN82" s="7"/>
      <c r="NO82" s="7"/>
      <c r="NP82" s="7"/>
      <c r="NQ82" s="7"/>
      <c r="NR82" s="7"/>
      <c r="NS82" s="7"/>
      <c r="NT82" s="7"/>
      <c r="NU82" s="7"/>
      <c r="NV82" s="7"/>
      <c r="NW82" s="7"/>
      <c r="NX82" s="6"/>
    </row>
    <row r="83" spans="1:388" ht="13.5" customHeight="1">
      <c r="A83" s="16"/>
      <c r="B83" s="39"/>
      <c r="C83" s="40"/>
      <c r="D83" s="19"/>
      <c r="E83" s="19"/>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40"/>
      <c r="DQ83" s="40"/>
      <c r="DR83" s="40"/>
      <c r="DS83" s="40"/>
      <c r="DT83" s="40"/>
      <c r="DU83" s="40"/>
      <c r="DV83" s="40"/>
      <c r="DW83" s="40"/>
      <c r="DX83" s="40"/>
      <c r="DY83" s="56"/>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40"/>
      <c r="IK83" s="40"/>
      <c r="IL83" s="40"/>
      <c r="IM83" s="40"/>
      <c r="IN83" s="40"/>
      <c r="IO83" s="40"/>
      <c r="IP83" s="40"/>
      <c r="IQ83" s="40"/>
      <c r="IR83" s="40"/>
      <c r="IS83" s="40"/>
      <c r="IT83" s="40"/>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40"/>
      <c r="NF83" s="40"/>
      <c r="NG83" s="40"/>
      <c r="NH83" s="41"/>
      <c r="NI83" s="16"/>
      <c r="NJ83" s="8"/>
      <c r="NK83" s="7"/>
      <c r="NL83" s="7"/>
      <c r="NM83" s="7"/>
      <c r="NN83" s="7"/>
      <c r="NO83" s="7"/>
      <c r="NP83" s="7"/>
      <c r="NQ83" s="7"/>
      <c r="NR83" s="7"/>
      <c r="NS83" s="7"/>
      <c r="NT83" s="7"/>
      <c r="NU83" s="7"/>
      <c r="NV83" s="7"/>
      <c r="NW83" s="7"/>
      <c r="NX83" s="6"/>
    </row>
    <row r="84" spans="1:388" ht="13.5" customHeight="1">
      <c r="A84" s="16"/>
      <c r="B84" s="45"/>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c r="HI84" s="46"/>
      <c r="HJ84" s="46"/>
      <c r="HK84" s="46"/>
      <c r="HL84" s="46"/>
      <c r="HM84" s="46"/>
      <c r="HN84" s="46"/>
      <c r="HO84" s="46"/>
      <c r="HP84" s="46"/>
      <c r="HQ84" s="46"/>
      <c r="HR84" s="46"/>
      <c r="HS84" s="46"/>
      <c r="HT84" s="46"/>
      <c r="HU84" s="46"/>
      <c r="HV84" s="46"/>
      <c r="HW84" s="46"/>
      <c r="HX84" s="46"/>
      <c r="HY84" s="46"/>
      <c r="HZ84" s="46"/>
      <c r="IA84" s="46"/>
      <c r="IB84" s="46"/>
      <c r="IC84" s="46"/>
      <c r="ID84" s="46"/>
      <c r="IE84" s="46"/>
      <c r="IF84" s="46"/>
      <c r="IG84" s="46"/>
      <c r="IH84" s="46"/>
      <c r="II84" s="46"/>
      <c r="IJ84" s="46"/>
      <c r="IK84" s="46"/>
      <c r="IL84" s="46"/>
      <c r="IM84" s="46"/>
      <c r="IN84" s="46"/>
      <c r="IO84" s="46"/>
      <c r="IP84" s="46"/>
      <c r="IQ84" s="46"/>
      <c r="IR84" s="46"/>
      <c r="IS84" s="46"/>
      <c r="IT84" s="46"/>
      <c r="IU84" s="46"/>
      <c r="IV84" s="46"/>
      <c r="IW84" s="46"/>
      <c r="IX84" s="46"/>
      <c r="IY84" s="46"/>
      <c r="IZ84" s="46"/>
      <c r="JA84" s="46"/>
      <c r="JB84" s="46"/>
      <c r="JC84" s="46"/>
      <c r="JD84" s="46"/>
      <c r="JE84" s="46"/>
      <c r="JF84" s="46"/>
      <c r="JG84" s="46"/>
      <c r="JH84" s="46"/>
      <c r="JI84" s="46"/>
      <c r="JJ84" s="46"/>
      <c r="JK84" s="46"/>
      <c r="JL84" s="46"/>
      <c r="JM84" s="46"/>
      <c r="JN84" s="46"/>
      <c r="JO84" s="46"/>
      <c r="JP84" s="46"/>
      <c r="JQ84" s="46"/>
      <c r="JR84" s="46"/>
      <c r="JS84" s="46"/>
      <c r="JT84" s="46"/>
      <c r="JU84" s="46"/>
      <c r="JV84" s="46"/>
      <c r="JW84" s="46"/>
      <c r="JX84" s="46"/>
      <c r="JY84" s="46"/>
      <c r="JZ84" s="46"/>
      <c r="KA84" s="46"/>
      <c r="KB84" s="46"/>
      <c r="KC84" s="46"/>
      <c r="KD84" s="46"/>
      <c r="KE84" s="46"/>
      <c r="KF84" s="46"/>
      <c r="KG84" s="46"/>
      <c r="KH84" s="46"/>
      <c r="KI84" s="46"/>
      <c r="KJ84" s="46"/>
      <c r="KK84" s="46"/>
      <c r="KL84" s="46"/>
      <c r="KM84" s="46"/>
      <c r="KN84" s="46"/>
      <c r="KO84" s="46"/>
      <c r="KP84" s="46"/>
      <c r="KQ84" s="46"/>
      <c r="KR84" s="46"/>
      <c r="KS84" s="46"/>
      <c r="KT84" s="46"/>
      <c r="KU84" s="46"/>
      <c r="KV84" s="46"/>
      <c r="KW84" s="46"/>
      <c r="KX84" s="46"/>
      <c r="KY84" s="46"/>
      <c r="KZ84" s="46"/>
      <c r="LA84" s="46"/>
      <c r="LB84" s="46"/>
      <c r="LC84" s="46"/>
      <c r="LD84" s="46"/>
      <c r="LE84" s="46"/>
      <c r="LF84" s="46"/>
      <c r="LG84" s="46"/>
      <c r="LH84" s="46"/>
      <c r="LI84" s="46"/>
      <c r="LJ84" s="46"/>
      <c r="LK84" s="46"/>
      <c r="LL84" s="46"/>
      <c r="LM84" s="46"/>
      <c r="LN84" s="46"/>
      <c r="LO84" s="46"/>
      <c r="LP84" s="46"/>
      <c r="LQ84" s="46"/>
      <c r="LR84" s="46"/>
      <c r="LS84" s="46"/>
      <c r="LT84" s="46"/>
      <c r="LU84" s="46"/>
      <c r="LV84" s="46"/>
      <c r="LW84" s="46"/>
      <c r="LX84" s="46"/>
      <c r="LY84" s="46"/>
      <c r="LZ84" s="46"/>
      <c r="MA84" s="46"/>
      <c r="MB84" s="46"/>
      <c r="MC84" s="46"/>
      <c r="MD84" s="46"/>
      <c r="ME84" s="46"/>
      <c r="MF84" s="46"/>
      <c r="MG84" s="46"/>
      <c r="MH84" s="46"/>
      <c r="MI84" s="46"/>
      <c r="MJ84" s="46"/>
      <c r="MK84" s="46"/>
      <c r="ML84" s="46"/>
      <c r="MM84" s="46"/>
      <c r="MN84" s="46"/>
      <c r="MO84" s="46"/>
      <c r="MP84" s="46"/>
      <c r="MQ84" s="46"/>
      <c r="MR84" s="46"/>
      <c r="MS84" s="46"/>
      <c r="MT84" s="46"/>
      <c r="MU84" s="46"/>
      <c r="MV84" s="46"/>
      <c r="MW84" s="46"/>
      <c r="MX84" s="46"/>
      <c r="MY84" s="46"/>
      <c r="MZ84" s="46"/>
      <c r="NA84" s="46"/>
      <c r="NB84" s="46"/>
      <c r="NC84" s="46"/>
      <c r="ND84" s="46"/>
      <c r="NE84" s="46"/>
      <c r="NF84" s="46"/>
      <c r="NG84" s="46"/>
      <c r="NH84" s="47"/>
      <c r="NI84" s="16"/>
      <c r="NJ84" s="5"/>
      <c r="NK84" s="4"/>
      <c r="NL84" s="4"/>
      <c r="NM84" s="4"/>
      <c r="NN84" s="4"/>
      <c r="NO84" s="4"/>
      <c r="NP84" s="4"/>
      <c r="NQ84" s="4"/>
      <c r="NR84" s="4"/>
      <c r="NS84" s="4"/>
      <c r="NT84" s="4"/>
      <c r="NU84" s="4"/>
      <c r="NV84" s="4"/>
      <c r="NW84" s="4"/>
      <c r="NX84" s="3"/>
    </row>
    <row r="85" spans="1:388">
      <c r="B85" t="s">
        <v>53</v>
      </c>
      <c r="C85" s="16"/>
      <c r="BH85" s="16"/>
      <c r="GR85" s="16"/>
      <c r="IV85" s="16"/>
      <c r="LD85" s="16"/>
    </row>
    <row r="86" spans="1:388">
      <c r="C86" s="16"/>
      <c r="BH86" s="16"/>
      <c r="GR86" s="16"/>
      <c r="IV86" s="16"/>
      <c r="LD86" s="16"/>
    </row>
    <row r="87" spans="1:388">
      <c r="A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row>
    <row r="88" spans="1:388">
      <c r="A88" s="57"/>
      <c r="C88" s="58"/>
      <c r="D88" s="58"/>
      <c r="E88" s="58"/>
      <c r="F88" s="58"/>
      <c r="G88" s="58"/>
      <c r="H88" s="58"/>
      <c r="I88" s="58"/>
      <c r="J88" s="58"/>
      <c r="K88" s="58"/>
      <c r="L88" s="58"/>
      <c r="M88" s="59"/>
      <c r="N88" s="59"/>
      <c r="O88" s="59"/>
      <c r="P88" s="59"/>
      <c r="Q88" s="59"/>
      <c r="R88" s="59"/>
      <c r="S88" s="59"/>
      <c r="T88" s="59"/>
      <c r="U88" s="59"/>
      <c r="V88" s="59"/>
      <c r="W88" s="59"/>
      <c r="X88" s="59"/>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c r="BS88" s="57"/>
      <c r="BT88" s="57"/>
      <c r="BU88" s="57"/>
      <c r="BV88" s="57"/>
      <c r="BW88" s="57"/>
      <c r="BX88" s="57"/>
      <c r="BY88" s="57"/>
      <c r="BZ88" s="57"/>
      <c r="CA88" s="57"/>
      <c r="CB88" s="57"/>
      <c r="CC88" s="57"/>
      <c r="CD88" s="57"/>
      <c r="CE88" s="57"/>
      <c r="CF88" s="57"/>
      <c r="CG88" s="57"/>
      <c r="CH88" s="57"/>
      <c r="CI88" s="57"/>
      <c r="CJ88" s="57"/>
      <c r="CK88" s="57"/>
      <c r="CL88" s="57"/>
      <c r="CM88" s="57"/>
      <c r="CN88" s="57"/>
      <c r="CO88" s="57"/>
      <c r="CP88" s="57"/>
      <c r="CQ88" s="57"/>
      <c r="CR88" s="57"/>
      <c r="CS88" s="57"/>
      <c r="CT88" s="57"/>
      <c r="CU88" s="57"/>
      <c r="CV88" s="57"/>
      <c r="CW88" s="57"/>
      <c r="CX88" s="57"/>
      <c r="CY88" s="57"/>
      <c r="CZ88" s="57"/>
      <c r="DA88" s="57"/>
      <c r="DB88" s="57"/>
      <c r="DC88" s="57"/>
    </row>
    <row r="89" spans="1:388" hidden="1">
      <c r="A89" s="57"/>
      <c r="B89" s="58" t="s">
        <v>54</v>
      </c>
      <c r="C89" s="58" t="s">
        <v>55</v>
      </c>
      <c r="D89" s="58" t="s">
        <v>56</v>
      </c>
      <c r="E89" s="58" t="s">
        <v>57</v>
      </c>
      <c r="F89" s="58" t="s">
        <v>58</v>
      </c>
      <c r="G89" s="58" t="s">
        <v>59</v>
      </c>
      <c r="H89" s="58" t="s">
        <v>60</v>
      </c>
      <c r="I89" s="58" t="s">
        <v>61</v>
      </c>
      <c r="J89" s="58" t="s">
        <v>54</v>
      </c>
      <c r="K89" s="58" t="s">
        <v>55</v>
      </c>
      <c r="L89" s="58" t="s">
        <v>56</v>
      </c>
      <c r="M89" s="59"/>
      <c r="N89" s="59"/>
      <c r="O89" s="59"/>
      <c r="P89" s="59"/>
      <c r="Q89" s="59"/>
      <c r="R89" s="59"/>
      <c r="S89" s="59"/>
      <c r="T89" s="59"/>
      <c r="U89" s="59"/>
      <c r="V89" s="59"/>
      <c r="W89" s="59"/>
      <c r="X89" s="59"/>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row>
    <row r="90" spans="1:388" hidden="1">
      <c r="A90" s="57"/>
      <c r="B90" s="58" t="str">
        <f>データ!AR6</f>
        <v>【98.5】</v>
      </c>
      <c r="C90" s="58" t="str">
        <f>データ!BC6</f>
        <v>【89.7】</v>
      </c>
      <c r="D90" s="58" t="str">
        <f>データ!BN6</f>
        <v>【64.7】</v>
      </c>
      <c r="E90" s="58" t="str">
        <f>データ!BY6</f>
        <v>【74.8】</v>
      </c>
      <c r="F90" s="58" t="str">
        <f>データ!CJ6</f>
        <v>【50,718】</v>
      </c>
      <c r="G90" s="58" t="str">
        <f>データ!CU6</f>
        <v>【14,202】</v>
      </c>
      <c r="H90" s="58" t="str">
        <f>データ!DF6</f>
        <v>【55.0】</v>
      </c>
      <c r="I90" s="58" t="str">
        <f>データ!DQ6</f>
        <v>【24.3】</v>
      </c>
      <c r="J90" s="58" t="str">
        <f>データ!EB6</f>
        <v>【51.6】</v>
      </c>
      <c r="K90" s="58" t="str">
        <f>データ!EM6</f>
        <v>【67.6】</v>
      </c>
      <c r="L90" s="58" t="str">
        <f>データ!EX6</f>
        <v>【45,442,498】</v>
      </c>
      <c r="M90" s="59"/>
      <c r="N90" s="59"/>
      <c r="O90" s="59"/>
      <c r="P90" s="59"/>
      <c r="Q90" s="59"/>
      <c r="R90" s="59"/>
      <c r="S90" s="59"/>
      <c r="T90" s="59"/>
      <c r="U90" s="59"/>
      <c r="V90" s="59"/>
      <c r="W90" s="59"/>
      <c r="X90" s="59"/>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row>
    <row r="91" spans="1:388">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7"/>
      <c r="DA91" s="57"/>
      <c r="DB91" s="57"/>
      <c r="DC91" s="57"/>
    </row>
  </sheetData>
  <sheetProtection algorithmName="SHA-512" hashValue="YFGLmJRc+5L8QAhNM4WrbVmMuEb6JNhbo1KRC3lJE2DAn0QrFbcGMHmaGltW+saJOZt6HoV66l7we72kjLgGSw==" saltValue="/trbKI5oY0WYyG2X0e7WY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4"/>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60">
        <v>1</v>
      </c>
      <c r="AI1" s="60">
        <v>1</v>
      </c>
      <c r="AJ1" s="60">
        <v>1</v>
      </c>
      <c r="AK1" s="60">
        <v>1</v>
      </c>
      <c r="AL1" s="60">
        <v>1</v>
      </c>
      <c r="AM1" s="60">
        <v>1</v>
      </c>
      <c r="AN1" s="60">
        <v>1</v>
      </c>
      <c r="AO1" s="60">
        <v>1</v>
      </c>
      <c r="AP1" s="60">
        <v>1</v>
      </c>
      <c r="AQ1" s="60">
        <v>1</v>
      </c>
      <c r="AR1" s="60"/>
      <c r="AS1" s="60">
        <v>1</v>
      </c>
      <c r="AT1" s="60">
        <v>1</v>
      </c>
      <c r="AU1" s="60">
        <v>1</v>
      </c>
      <c r="AV1" s="60">
        <v>1</v>
      </c>
      <c r="AW1" s="60">
        <v>1</v>
      </c>
      <c r="AX1" s="60">
        <v>1</v>
      </c>
      <c r="AY1" s="60">
        <v>1</v>
      </c>
      <c r="AZ1" s="60">
        <v>1</v>
      </c>
      <c r="BA1" s="60">
        <v>1</v>
      </c>
      <c r="BB1" s="60">
        <v>1</v>
      </c>
      <c r="BC1" s="60"/>
      <c r="BD1" s="60">
        <v>1</v>
      </c>
      <c r="BE1" s="60">
        <v>1</v>
      </c>
      <c r="BF1" s="60">
        <v>1</v>
      </c>
      <c r="BG1" s="60">
        <v>1</v>
      </c>
      <c r="BH1" s="60">
        <v>1</v>
      </c>
      <c r="BI1" s="60">
        <v>1</v>
      </c>
      <c r="BJ1" s="60">
        <v>1</v>
      </c>
      <c r="BK1" s="60">
        <v>1</v>
      </c>
      <c r="BL1" s="60">
        <v>1</v>
      </c>
      <c r="BM1" s="60">
        <v>1</v>
      </c>
      <c r="BN1" s="60"/>
      <c r="BO1" s="60">
        <v>1</v>
      </c>
      <c r="BP1" s="60">
        <v>1</v>
      </c>
      <c r="BQ1" s="60">
        <v>1</v>
      </c>
      <c r="BR1" s="60">
        <v>1</v>
      </c>
      <c r="BS1" s="60">
        <v>1</v>
      </c>
      <c r="BT1" s="60">
        <v>1</v>
      </c>
      <c r="BU1" s="60">
        <v>1</v>
      </c>
      <c r="BV1" s="60">
        <v>1</v>
      </c>
      <c r="BW1" s="60">
        <v>1</v>
      </c>
      <c r="BX1" s="60">
        <v>1</v>
      </c>
      <c r="BY1" s="60"/>
      <c r="BZ1" s="60">
        <v>1</v>
      </c>
      <c r="CA1" s="60">
        <v>1</v>
      </c>
      <c r="CB1" s="60">
        <v>1</v>
      </c>
      <c r="CC1" s="60">
        <v>1</v>
      </c>
      <c r="CD1" s="60">
        <v>1</v>
      </c>
      <c r="CE1" s="60">
        <v>1</v>
      </c>
      <c r="CF1" s="60">
        <v>1</v>
      </c>
      <c r="CG1" s="60">
        <v>1</v>
      </c>
      <c r="CH1" s="60">
        <v>1</v>
      </c>
      <c r="CI1" s="60">
        <v>1</v>
      </c>
      <c r="CJ1" s="60"/>
      <c r="CK1" s="60">
        <v>1</v>
      </c>
      <c r="CL1" s="60">
        <v>1</v>
      </c>
      <c r="CM1" s="60">
        <v>1</v>
      </c>
      <c r="CN1" s="60">
        <v>1</v>
      </c>
      <c r="CO1" s="60">
        <v>1</v>
      </c>
      <c r="CP1" s="60">
        <v>1</v>
      </c>
      <c r="CQ1" s="60">
        <v>1</v>
      </c>
      <c r="CR1" s="60">
        <v>1</v>
      </c>
      <c r="CS1" s="60">
        <v>1</v>
      </c>
      <c r="CT1" s="60">
        <v>1</v>
      </c>
      <c r="CU1" s="60"/>
      <c r="CV1" s="60">
        <v>1</v>
      </c>
      <c r="CW1" s="60">
        <v>1</v>
      </c>
      <c r="CX1" s="60">
        <v>1</v>
      </c>
      <c r="CY1" s="60">
        <v>1</v>
      </c>
      <c r="CZ1" s="60">
        <v>1</v>
      </c>
      <c r="DA1" s="60">
        <v>1</v>
      </c>
      <c r="DB1" s="60">
        <v>1</v>
      </c>
      <c r="DC1" s="60">
        <v>1</v>
      </c>
      <c r="DD1" s="60">
        <v>1</v>
      </c>
      <c r="DE1" s="60">
        <v>1</v>
      </c>
      <c r="DF1" s="60"/>
      <c r="DG1" s="60">
        <v>1</v>
      </c>
      <c r="DH1" s="60">
        <v>1</v>
      </c>
      <c r="DI1" s="60">
        <v>1</v>
      </c>
      <c r="DJ1" s="60">
        <v>1</v>
      </c>
      <c r="DK1" s="60">
        <v>1</v>
      </c>
      <c r="DL1" s="60">
        <v>1</v>
      </c>
      <c r="DM1" s="60">
        <v>1</v>
      </c>
      <c r="DN1" s="60">
        <v>1</v>
      </c>
      <c r="DO1" s="60">
        <v>1</v>
      </c>
      <c r="DP1" s="60">
        <v>1</v>
      </c>
      <c r="DQ1" s="60"/>
      <c r="DR1" s="60">
        <v>1</v>
      </c>
      <c r="DS1" s="60">
        <v>1</v>
      </c>
      <c r="DT1" s="60">
        <v>1</v>
      </c>
      <c r="DU1" s="60">
        <v>1</v>
      </c>
      <c r="DV1" s="60">
        <v>1</v>
      </c>
      <c r="DW1" s="60">
        <v>1</v>
      </c>
      <c r="DX1" s="60">
        <v>1</v>
      </c>
      <c r="DY1" s="60">
        <v>1</v>
      </c>
      <c r="DZ1" s="60">
        <v>1</v>
      </c>
      <c r="EA1" s="60">
        <v>1</v>
      </c>
      <c r="EB1" s="60"/>
      <c r="EC1" s="60">
        <v>1</v>
      </c>
      <c r="ED1" s="60">
        <v>1</v>
      </c>
      <c r="EE1" s="60">
        <v>1</v>
      </c>
      <c r="EF1" s="60">
        <v>1</v>
      </c>
      <c r="EG1" s="60">
        <v>1</v>
      </c>
      <c r="EH1" s="60">
        <v>1</v>
      </c>
      <c r="EI1" s="60">
        <v>1</v>
      </c>
      <c r="EJ1" s="60">
        <v>1</v>
      </c>
      <c r="EK1" s="60">
        <v>1</v>
      </c>
      <c r="EL1" s="60">
        <v>1</v>
      </c>
      <c r="EM1" s="60"/>
      <c r="EN1" s="60">
        <v>1</v>
      </c>
      <c r="EO1" s="60">
        <v>1</v>
      </c>
      <c r="EP1" s="60">
        <v>1</v>
      </c>
      <c r="EQ1" s="60">
        <v>1</v>
      </c>
      <c r="ER1" s="60">
        <v>1</v>
      </c>
      <c r="ES1" s="60">
        <v>1</v>
      </c>
      <c r="ET1" s="60">
        <v>1</v>
      </c>
      <c r="EU1" s="60">
        <v>1</v>
      </c>
      <c r="EV1" s="60">
        <v>1</v>
      </c>
      <c r="EW1" s="60">
        <v>1</v>
      </c>
      <c r="EX1" s="60"/>
    </row>
    <row r="2" spans="1:154">
      <c r="A2" s="61" t="s">
        <v>63</v>
      </c>
      <c r="B2" s="61">
        <f>COLUMN()-1</f>
        <v>1</v>
      </c>
      <c r="C2" s="61">
        <f t="shared" ref="C2:EM2" si="0">COLUMN()-1</f>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ref="EN2:EX2" si="1">COLUMN()-1</f>
        <v>143</v>
      </c>
      <c r="EO2" s="61">
        <f t="shared" si="1"/>
        <v>144</v>
      </c>
      <c r="EP2" s="61">
        <f t="shared" si="1"/>
        <v>145</v>
      </c>
      <c r="EQ2" s="61">
        <f t="shared" si="1"/>
        <v>146</v>
      </c>
      <c r="ER2" s="61">
        <f t="shared" si="1"/>
        <v>147</v>
      </c>
      <c r="ES2" s="61">
        <f t="shared" si="1"/>
        <v>148</v>
      </c>
      <c r="ET2" s="61">
        <f t="shared" si="1"/>
        <v>149</v>
      </c>
      <c r="EU2" s="61">
        <f t="shared" si="1"/>
        <v>150</v>
      </c>
      <c r="EV2" s="61">
        <f t="shared" si="1"/>
        <v>151</v>
      </c>
      <c r="EW2" s="61">
        <f t="shared" si="1"/>
        <v>152</v>
      </c>
      <c r="EX2" s="61">
        <f t="shared" si="1"/>
        <v>153</v>
      </c>
    </row>
    <row r="3" spans="1:154" ht="13.2" customHeight="1">
      <c r="A3" s="61" t="s">
        <v>64</v>
      </c>
      <c r="B3" s="62" t="s">
        <v>65</v>
      </c>
      <c r="C3" s="62" t="s">
        <v>66</v>
      </c>
      <c r="D3" s="62" t="s">
        <v>67</v>
      </c>
      <c r="E3" s="62" t="s">
        <v>68</v>
      </c>
      <c r="F3" s="62" t="s">
        <v>69</v>
      </c>
      <c r="G3" s="62" t="s">
        <v>70</v>
      </c>
      <c r="H3" s="63" t="s">
        <v>71</v>
      </c>
      <c r="I3" s="64"/>
      <c r="J3" s="64"/>
      <c r="K3" s="64"/>
      <c r="L3" s="64"/>
      <c r="M3" s="64"/>
      <c r="N3" s="64"/>
      <c r="O3" s="64"/>
      <c r="P3" s="64"/>
      <c r="Q3" s="64"/>
      <c r="R3" s="64"/>
      <c r="S3" s="64"/>
      <c r="T3" s="64"/>
      <c r="U3" s="64"/>
      <c r="V3" s="64"/>
      <c r="W3" s="64"/>
      <c r="X3" s="64"/>
      <c r="Y3" s="64"/>
      <c r="Z3" s="64"/>
      <c r="AA3" s="64"/>
      <c r="AB3" s="64"/>
      <c r="AC3" s="64"/>
      <c r="AD3" s="64"/>
      <c r="AE3" s="64"/>
      <c r="AF3" s="64"/>
      <c r="AG3" s="64"/>
      <c r="AH3" s="65" t="s">
        <v>72</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8"/>
      <c r="DR3" s="65" t="s">
        <v>73</v>
      </c>
      <c r="DS3" s="66"/>
      <c r="DT3" s="66"/>
      <c r="DU3" s="66"/>
      <c r="DV3" s="66"/>
      <c r="DW3" s="66"/>
      <c r="DX3" s="66"/>
      <c r="DY3" s="66"/>
      <c r="DZ3" s="66"/>
      <c r="EA3" s="66"/>
      <c r="EB3" s="66"/>
      <c r="EC3" s="69"/>
      <c r="ED3" s="66"/>
      <c r="EE3" s="66"/>
      <c r="EF3" s="66"/>
      <c r="EG3" s="66"/>
      <c r="EH3" s="66"/>
      <c r="EI3" s="66"/>
      <c r="EJ3" s="66"/>
      <c r="EK3" s="66"/>
      <c r="EL3" s="66"/>
      <c r="EM3" s="66"/>
      <c r="EN3" s="67"/>
      <c r="EO3" s="67"/>
      <c r="EP3" s="67"/>
      <c r="EQ3" s="67"/>
      <c r="ER3" s="67"/>
      <c r="ES3" s="67"/>
      <c r="ET3" s="67"/>
      <c r="EU3" s="67"/>
      <c r="EV3" s="67"/>
      <c r="EW3" s="67"/>
      <c r="EX3" s="70"/>
    </row>
    <row r="4" spans="1:154" ht="13.5" customHeight="1">
      <c r="A4" s="61" t="s">
        <v>74</v>
      </c>
      <c r="B4" s="71"/>
      <c r="C4" s="71"/>
      <c r="D4" s="71"/>
      <c r="E4" s="71"/>
      <c r="F4" s="71"/>
      <c r="G4" s="71"/>
      <c r="H4" s="72"/>
      <c r="I4" s="73"/>
      <c r="J4" s="73"/>
      <c r="K4" s="73"/>
      <c r="L4" s="73"/>
      <c r="M4" s="73"/>
      <c r="N4" s="73"/>
      <c r="O4" s="73"/>
      <c r="P4" s="73"/>
      <c r="Q4" s="73"/>
      <c r="R4" s="73"/>
      <c r="S4" s="73"/>
      <c r="T4" s="73"/>
      <c r="U4" s="73"/>
      <c r="V4" s="73"/>
      <c r="W4" s="73"/>
      <c r="X4" s="73"/>
      <c r="Y4" s="73"/>
      <c r="Z4" s="73"/>
      <c r="AA4" s="73"/>
      <c r="AB4" s="73"/>
      <c r="AC4" s="73"/>
      <c r="AD4" s="73"/>
      <c r="AE4" s="73"/>
      <c r="AF4" s="73"/>
      <c r="AG4" s="73"/>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61" t="s">
        <v>86</v>
      </c>
      <c r="B5" s="74"/>
      <c r="C5" s="74"/>
      <c r="D5" s="74"/>
      <c r="E5" s="74"/>
      <c r="F5" s="74"/>
      <c r="G5" s="74"/>
      <c r="H5" s="75" t="s">
        <v>87</v>
      </c>
      <c r="I5" s="75" t="s">
        <v>88</v>
      </c>
      <c r="J5" s="75" t="s">
        <v>89</v>
      </c>
      <c r="K5" s="75" t="s">
        <v>1</v>
      </c>
      <c r="L5" s="75" t="s">
        <v>2</v>
      </c>
      <c r="M5" s="75" t="s">
        <v>3</v>
      </c>
      <c r="N5" s="75" t="s">
        <v>90</v>
      </c>
      <c r="O5" s="75" t="s">
        <v>5</v>
      </c>
      <c r="P5" s="75" t="s">
        <v>91</v>
      </c>
      <c r="Q5" s="75" t="s">
        <v>92</v>
      </c>
      <c r="R5" s="75" t="s">
        <v>93</v>
      </c>
      <c r="S5" s="75" t="s">
        <v>94</v>
      </c>
      <c r="T5" s="75" t="s">
        <v>95</v>
      </c>
      <c r="U5" s="75" t="s">
        <v>96</v>
      </c>
      <c r="V5" s="75" t="s">
        <v>97</v>
      </c>
      <c r="W5" s="75" t="s">
        <v>98</v>
      </c>
      <c r="X5" s="75" t="s">
        <v>99</v>
      </c>
      <c r="Y5" s="75" t="s">
        <v>100</v>
      </c>
      <c r="Z5" s="75" t="s">
        <v>101</v>
      </c>
      <c r="AA5" s="75" t="s">
        <v>102</v>
      </c>
      <c r="AB5" s="75" t="s">
        <v>103</v>
      </c>
      <c r="AC5" s="75" t="s">
        <v>104</v>
      </c>
      <c r="AD5" s="75" t="s">
        <v>105</v>
      </c>
      <c r="AE5" s="75" t="s">
        <v>106</v>
      </c>
      <c r="AF5" s="75" t="s">
        <v>107</v>
      </c>
      <c r="AG5" s="75" t="s">
        <v>108</v>
      </c>
      <c r="AH5" s="75" t="s">
        <v>109</v>
      </c>
      <c r="AI5" s="75" t="s">
        <v>110</v>
      </c>
      <c r="AJ5" s="75" t="s">
        <v>111</v>
      </c>
      <c r="AK5" s="75" t="s">
        <v>112</v>
      </c>
      <c r="AL5" s="75" t="s">
        <v>113</v>
      </c>
      <c r="AM5" s="75" t="s">
        <v>114</v>
      </c>
      <c r="AN5" s="75" t="s">
        <v>115</v>
      </c>
      <c r="AO5" s="75" t="s">
        <v>116</v>
      </c>
      <c r="AP5" s="75" t="s">
        <v>117</v>
      </c>
      <c r="AQ5" s="75" t="s">
        <v>118</v>
      </c>
      <c r="AR5" s="75" t="s">
        <v>119</v>
      </c>
      <c r="AS5" s="75" t="s">
        <v>109</v>
      </c>
      <c r="AT5" s="75" t="s">
        <v>110</v>
      </c>
      <c r="AU5" s="75" t="s">
        <v>111</v>
      </c>
      <c r="AV5" s="75" t="s">
        <v>112</v>
      </c>
      <c r="AW5" s="75" t="s">
        <v>113</v>
      </c>
      <c r="AX5" s="75" t="s">
        <v>114</v>
      </c>
      <c r="AY5" s="75" t="s">
        <v>115</v>
      </c>
      <c r="AZ5" s="75" t="s">
        <v>116</v>
      </c>
      <c r="BA5" s="75" t="s">
        <v>117</v>
      </c>
      <c r="BB5" s="75" t="s">
        <v>118</v>
      </c>
      <c r="BC5" s="75" t="s">
        <v>119</v>
      </c>
      <c r="BD5" s="75" t="s">
        <v>109</v>
      </c>
      <c r="BE5" s="75" t="s">
        <v>110</v>
      </c>
      <c r="BF5" s="75" t="s">
        <v>111</v>
      </c>
      <c r="BG5" s="75" t="s">
        <v>112</v>
      </c>
      <c r="BH5" s="75" t="s">
        <v>120</v>
      </c>
      <c r="BI5" s="75" t="s">
        <v>114</v>
      </c>
      <c r="BJ5" s="75" t="s">
        <v>115</v>
      </c>
      <c r="BK5" s="75" t="s">
        <v>116</v>
      </c>
      <c r="BL5" s="75" t="s">
        <v>117</v>
      </c>
      <c r="BM5" s="75" t="s">
        <v>118</v>
      </c>
      <c r="BN5" s="75" t="s">
        <v>119</v>
      </c>
      <c r="BO5" s="75" t="s">
        <v>109</v>
      </c>
      <c r="BP5" s="75" t="s">
        <v>110</v>
      </c>
      <c r="BQ5" s="75" t="s">
        <v>111</v>
      </c>
      <c r="BR5" s="75" t="s">
        <v>112</v>
      </c>
      <c r="BS5" s="75" t="s">
        <v>120</v>
      </c>
      <c r="BT5" s="75" t="s">
        <v>114</v>
      </c>
      <c r="BU5" s="75" t="s">
        <v>115</v>
      </c>
      <c r="BV5" s="75" t="s">
        <v>116</v>
      </c>
      <c r="BW5" s="75" t="s">
        <v>117</v>
      </c>
      <c r="BX5" s="75" t="s">
        <v>118</v>
      </c>
      <c r="BY5" s="75" t="s">
        <v>119</v>
      </c>
      <c r="BZ5" s="75" t="s">
        <v>109</v>
      </c>
      <c r="CA5" s="75" t="s">
        <v>110</v>
      </c>
      <c r="CB5" s="75" t="s">
        <v>111</v>
      </c>
      <c r="CC5" s="75" t="s">
        <v>112</v>
      </c>
      <c r="CD5" s="75" t="s">
        <v>113</v>
      </c>
      <c r="CE5" s="75" t="s">
        <v>114</v>
      </c>
      <c r="CF5" s="75" t="s">
        <v>115</v>
      </c>
      <c r="CG5" s="75" t="s">
        <v>116</v>
      </c>
      <c r="CH5" s="75" t="s">
        <v>117</v>
      </c>
      <c r="CI5" s="75" t="s">
        <v>118</v>
      </c>
      <c r="CJ5" s="75" t="s">
        <v>119</v>
      </c>
      <c r="CK5" s="75" t="s">
        <v>109</v>
      </c>
      <c r="CL5" s="75" t="s">
        <v>110</v>
      </c>
      <c r="CM5" s="75" t="s">
        <v>111</v>
      </c>
      <c r="CN5" s="75" t="s">
        <v>121</v>
      </c>
      <c r="CO5" s="75" t="s">
        <v>113</v>
      </c>
      <c r="CP5" s="75" t="s">
        <v>114</v>
      </c>
      <c r="CQ5" s="75" t="s">
        <v>115</v>
      </c>
      <c r="CR5" s="75" t="s">
        <v>116</v>
      </c>
      <c r="CS5" s="75" t="s">
        <v>117</v>
      </c>
      <c r="CT5" s="75" t="s">
        <v>118</v>
      </c>
      <c r="CU5" s="75" t="s">
        <v>119</v>
      </c>
      <c r="CV5" s="75" t="s">
        <v>109</v>
      </c>
      <c r="CW5" s="75" t="s">
        <v>110</v>
      </c>
      <c r="CX5" s="75" t="s">
        <v>111</v>
      </c>
      <c r="CY5" s="75" t="s">
        <v>112</v>
      </c>
      <c r="CZ5" s="75" t="s">
        <v>113</v>
      </c>
      <c r="DA5" s="75" t="s">
        <v>114</v>
      </c>
      <c r="DB5" s="75" t="s">
        <v>115</v>
      </c>
      <c r="DC5" s="75" t="s">
        <v>116</v>
      </c>
      <c r="DD5" s="75" t="s">
        <v>117</v>
      </c>
      <c r="DE5" s="75" t="s">
        <v>118</v>
      </c>
      <c r="DF5" s="75" t="s">
        <v>119</v>
      </c>
      <c r="DG5" s="75" t="s">
        <v>109</v>
      </c>
      <c r="DH5" s="75" t="s">
        <v>110</v>
      </c>
      <c r="DI5" s="75" t="s">
        <v>122</v>
      </c>
      <c r="DJ5" s="75" t="s">
        <v>121</v>
      </c>
      <c r="DK5" s="75" t="s">
        <v>113</v>
      </c>
      <c r="DL5" s="75" t="s">
        <v>114</v>
      </c>
      <c r="DM5" s="75" t="s">
        <v>115</v>
      </c>
      <c r="DN5" s="75" t="s">
        <v>116</v>
      </c>
      <c r="DO5" s="75" t="s">
        <v>117</v>
      </c>
      <c r="DP5" s="75" t="s">
        <v>118</v>
      </c>
      <c r="DQ5" s="75" t="s">
        <v>119</v>
      </c>
      <c r="DR5" s="75" t="s">
        <v>109</v>
      </c>
      <c r="DS5" s="75" t="s">
        <v>110</v>
      </c>
      <c r="DT5" s="75" t="s">
        <v>111</v>
      </c>
      <c r="DU5" s="75" t="s">
        <v>121</v>
      </c>
      <c r="DV5" s="75" t="s">
        <v>113</v>
      </c>
      <c r="DW5" s="75" t="s">
        <v>114</v>
      </c>
      <c r="DX5" s="75" t="s">
        <v>115</v>
      </c>
      <c r="DY5" s="75" t="s">
        <v>116</v>
      </c>
      <c r="DZ5" s="75" t="s">
        <v>117</v>
      </c>
      <c r="EA5" s="75" t="s">
        <v>118</v>
      </c>
      <c r="EB5" s="75" t="s">
        <v>119</v>
      </c>
      <c r="EC5" s="75" t="s">
        <v>109</v>
      </c>
      <c r="ED5" s="75" t="s">
        <v>110</v>
      </c>
      <c r="EE5" s="75" t="s">
        <v>111</v>
      </c>
      <c r="EF5" s="75" t="s">
        <v>112</v>
      </c>
      <c r="EG5" s="75" t="s">
        <v>113</v>
      </c>
      <c r="EH5" s="75" t="s">
        <v>114</v>
      </c>
      <c r="EI5" s="75" t="s">
        <v>115</v>
      </c>
      <c r="EJ5" s="75" t="s">
        <v>116</v>
      </c>
      <c r="EK5" s="75" t="s">
        <v>117</v>
      </c>
      <c r="EL5" s="75" t="s">
        <v>118</v>
      </c>
      <c r="EM5" s="75" t="s">
        <v>123</v>
      </c>
      <c r="EN5" s="75" t="s">
        <v>109</v>
      </c>
      <c r="EO5" s="75" t="s">
        <v>110</v>
      </c>
      <c r="EP5" s="75" t="s">
        <v>111</v>
      </c>
      <c r="EQ5" s="75" t="s">
        <v>112</v>
      </c>
      <c r="ER5" s="75" t="s">
        <v>113</v>
      </c>
      <c r="ES5" s="75" t="s">
        <v>114</v>
      </c>
      <c r="ET5" s="75" t="s">
        <v>115</v>
      </c>
      <c r="EU5" s="75" t="s">
        <v>116</v>
      </c>
      <c r="EV5" s="75" t="s">
        <v>117</v>
      </c>
      <c r="EW5" s="75" t="s">
        <v>118</v>
      </c>
      <c r="EX5" s="75" t="s">
        <v>119</v>
      </c>
    </row>
    <row r="6" spans="1:154" s="80" customFormat="1">
      <c r="A6" s="61" t="s">
        <v>124</v>
      </c>
      <c r="B6" s="76">
        <f>B8</f>
        <v>2017</v>
      </c>
      <c r="C6" s="76">
        <f t="shared" ref="C6:M6" si="2">C8</f>
        <v>110001</v>
      </c>
      <c r="D6" s="76">
        <f t="shared" si="2"/>
        <v>46</v>
      </c>
      <c r="E6" s="76">
        <f t="shared" si="2"/>
        <v>6</v>
      </c>
      <c r="F6" s="76">
        <f t="shared" si="2"/>
        <v>0</v>
      </c>
      <c r="G6" s="76">
        <f t="shared" si="2"/>
        <v>2</v>
      </c>
      <c r="H6" s="144" t="str">
        <f>IF(H8&lt;&gt;I8,H8,"")&amp;IF(I8&lt;&gt;J8,I8,"")&amp;"　"&amp;J8</f>
        <v>埼玉県　がんセンター</v>
      </c>
      <c r="I6" s="145"/>
      <c r="J6" s="146"/>
      <c r="K6" s="76" t="str">
        <f t="shared" si="2"/>
        <v>条例全部</v>
      </c>
      <c r="L6" s="76" t="str">
        <f t="shared" si="2"/>
        <v>病院事業</v>
      </c>
      <c r="M6" s="76" t="str">
        <f t="shared" si="2"/>
        <v>一般病院</v>
      </c>
      <c r="N6" s="76" t="str">
        <f>N8</f>
        <v>500床以上</v>
      </c>
      <c r="O6" s="76" t="str">
        <f>O8</f>
        <v>自治体職員 学術・研究機関出身</v>
      </c>
      <c r="P6" s="76" t="str">
        <f>P8</f>
        <v>直営</v>
      </c>
      <c r="Q6" s="77">
        <f t="shared" ref="Q6:AG6" si="3">Q8</f>
        <v>22</v>
      </c>
      <c r="R6" s="76" t="str">
        <f t="shared" si="3"/>
        <v>対象</v>
      </c>
      <c r="S6" s="76" t="str">
        <f t="shared" si="3"/>
        <v>I 訓 ガ</v>
      </c>
      <c r="T6" s="76" t="str">
        <f t="shared" si="3"/>
        <v>臨 が</v>
      </c>
      <c r="U6" s="77">
        <f>U8</f>
        <v>7363011</v>
      </c>
      <c r="V6" s="77">
        <f>V8</f>
        <v>68824</v>
      </c>
      <c r="W6" s="76" t="str">
        <f>W8</f>
        <v>非該当</v>
      </c>
      <c r="X6" s="76" t="str">
        <f t="shared" si="3"/>
        <v>７：１</v>
      </c>
      <c r="Y6" s="77">
        <f t="shared" si="3"/>
        <v>503</v>
      </c>
      <c r="Z6" s="77" t="str">
        <f t="shared" si="3"/>
        <v>-</v>
      </c>
      <c r="AA6" s="77" t="str">
        <f t="shared" si="3"/>
        <v>-</v>
      </c>
      <c r="AB6" s="77" t="str">
        <f t="shared" si="3"/>
        <v>-</v>
      </c>
      <c r="AC6" s="77" t="str">
        <f t="shared" si="3"/>
        <v>-</v>
      </c>
      <c r="AD6" s="77">
        <f t="shared" si="3"/>
        <v>503</v>
      </c>
      <c r="AE6" s="77">
        <f t="shared" si="3"/>
        <v>503</v>
      </c>
      <c r="AF6" s="77" t="str">
        <f t="shared" si="3"/>
        <v>-</v>
      </c>
      <c r="AG6" s="77">
        <f t="shared" si="3"/>
        <v>503</v>
      </c>
      <c r="AH6" s="78">
        <f>IF(AH8="-",NA(),AH8)</f>
        <v>88.3</v>
      </c>
      <c r="AI6" s="78">
        <f t="shared" ref="AI6:AQ6" si="4">IF(AI8="-",NA(),AI8)</f>
        <v>90.8</v>
      </c>
      <c r="AJ6" s="78">
        <f t="shared" si="4"/>
        <v>93.3</v>
      </c>
      <c r="AK6" s="78">
        <f t="shared" si="4"/>
        <v>92</v>
      </c>
      <c r="AL6" s="78">
        <f t="shared" si="4"/>
        <v>95.1</v>
      </c>
      <c r="AM6" s="78">
        <f t="shared" si="4"/>
        <v>101.7</v>
      </c>
      <c r="AN6" s="78">
        <f t="shared" si="4"/>
        <v>101.1</v>
      </c>
      <c r="AO6" s="78">
        <f t="shared" si="4"/>
        <v>100.3</v>
      </c>
      <c r="AP6" s="78">
        <f t="shared" si="4"/>
        <v>99.8</v>
      </c>
      <c r="AQ6" s="78">
        <f t="shared" si="4"/>
        <v>100.1</v>
      </c>
      <c r="AR6" s="78" t="str">
        <f>IF(AR8="-","【-】","【"&amp;SUBSTITUTE(TEXT(AR8,"#,##0.0"),"-","△")&amp;"】")</f>
        <v>【98.5】</v>
      </c>
      <c r="AS6" s="78">
        <f>IF(AS8="-",NA(),AS8)</f>
        <v>75.3</v>
      </c>
      <c r="AT6" s="78">
        <f t="shared" ref="AT6:BB6" si="5">IF(AT8="-",NA(),AT8)</f>
        <v>76.2</v>
      </c>
      <c r="AU6" s="78">
        <f t="shared" si="5"/>
        <v>80.599999999999994</v>
      </c>
      <c r="AV6" s="78">
        <f t="shared" si="5"/>
        <v>80.400000000000006</v>
      </c>
      <c r="AW6" s="78">
        <f t="shared" si="5"/>
        <v>83.1</v>
      </c>
      <c r="AX6" s="78">
        <f t="shared" si="5"/>
        <v>96</v>
      </c>
      <c r="AY6" s="78">
        <f t="shared" si="5"/>
        <v>94.6</v>
      </c>
      <c r="AZ6" s="78">
        <f t="shared" si="5"/>
        <v>94.4</v>
      </c>
      <c r="BA6" s="78">
        <f t="shared" si="5"/>
        <v>93.6</v>
      </c>
      <c r="BB6" s="78">
        <f t="shared" si="5"/>
        <v>94</v>
      </c>
      <c r="BC6" s="78" t="str">
        <f>IF(BC8="-","【-】","【"&amp;SUBSTITUTE(TEXT(BC8,"#,##0.0"),"-","△")&amp;"】")</f>
        <v>【89.7】</v>
      </c>
      <c r="BD6" s="78">
        <f>IF(BD8="-",NA(),BD8)</f>
        <v>4.2</v>
      </c>
      <c r="BE6" s="78">
        <f t="shared" ref="BE6:BM6" si="6">IF(BE8="-",NA(),BE8)</f>
        <v>12.6</v>
      </c>
      <c r="BF6" s="78">
        <f t="shared" si="6"/>
        <v>29.2</v>
      </c>
      <c r="BG6" s="78">
        <f t="shared" si="6"/>
        <v>34.700000000000003</v>
      </c>
      <c r="BH6" s="78">
        <f t="shared" si="6"/>
        <v>39.4</v>
      </c>
      <c r="BI6" s="78">
        <f t="shared" si="6"/>
        <v>41.7</v>
      </c>
      <c r="BJ6" s="78">
        <f t="shared" si="6"/>
        <v>37.700000000000003</v>
      </c>
      <c r="BK6" s="78">
        <f t="shared" si="6"/>
        <v>36.799999999999997</v>
      </c>
      <c r="BL6" s="78">
        <f t="shared" si="6"/>
        <v>33.9</v>
      </c>
      <c r="BM6" s="78">
        <f t="shared" si="6"/>
        <v>34.9</v>
      </c>
      <c r="BN6" s="78" t="str">
        <f>IF(BN8="-","【-】","【"&amp;SUBSTITUTE(TEXT(BN8,"#,##0.0"),"-","△")&amp;"】")</f>
        <v>【64.7】</v>
      </c>
      <c r="BO6" s="78">
        <f>IF(BO8="-",NA(),BO8)</f>
        <v>73.900000000000006</v>
      </c>
      <c r="BP6" s="78">
        <f t="shared" ref="BP6:BX6" si="7">IF(BP8="-",NA(),BP8)</f>
        <v>66.3</v>
      </c>
      <c r="BQ6" s="78">
        <f t="shared" si="7"/>
        <v>71.2</v>
      </c>
      <c r="BR6" s="78">
        <f t="shared" si="7"/>
        <v>70.599999999999994</v>
      </c>
      <c r="BS6" s="78">
        <f t="shared" si="7"/>
        <v>73.599999999999994</v>
      </c>
      <c r="BT6" s="78">
        <f t="shared" si="7"/>
        <v>80.3</v>
      </c>
      <c r="BU6" s="78">
        <f t="shared" si="7"/>
        <v>80.7</v>
      </c>
      <c r="BV6" s="78">
        <f t="shared" si="7"/>
        <v>80.7</v>
      </c>
      <c r="BW6" s="78">
        <f t="shared" si="7"/>
        <v>79.5</v>
      </c>
      <c r="BX6" s="78">
        <f t="shared" si="7"/>
        <v>79.900000000000006</v>
      </c>
      <c r="BY6" s="78" t="str">
        <f>IF(BY8="-","【-】","【"&amp;SUBSTITUTE(TEXT(BY8,"#,##0.0"),"-","△")&amp;"】")</f>
        <v>【74.8】</v>
      </c>
      <c r="BZ6" s="79">
        <f>IF(BZ8="-",NA(),BZ8)</f>
        <v>57300</v>
      </c>
      <c r="CA6" s="79">
        <f t="shared" ref="CA6:CI6" si="8">IF(CA8="-",NA(),CA8)</f>
        <v>61278</v>
      </c>
      <c r="CB6" s="79">
        <f t="shared" si="8"/>
        <v>63519</v>
      </c>
      <c r="CC6" s="79">
        <f t="shared" si="8"/>
        <v>63392</v>
      </c>
      <c r="CD6" s="79">
        <f t="shared" si="8"/>
        <v>63920</v>
      </c>
      <c r="CE6" s="79">
        <f t="shared" si="8"/>
        <v>59159</v>
      </c>
      <c r="CF6" s="79">
        <f t="shared" si="8"/>
        <v>60787</v>
      </c>
      <c r="CG6" s="79">
        <f t="shared" si="8"/>
        <v>62913</v>
      </c>
      <c r="CH6" s="79">
        <f t="shared" si="8"/>
        <v>64765</v>
      </c>
      <c r="CI6" s="79">
        <f t="shared" si="8"/>
        <v>66228</v>
      </c>
      <c r="CJ6" s="78" t="str">
        <f>IF(CJ8="-","【-】","【"&amp;SUBSTITUTE(TEXT(CJ8,"#,##0"),"-","△")&amp;"】")</f>
        <v>【50,718】</v>
      </c>
      <c r="CK6" s="79">
        <f>IF(CK8="-",NA(),CK8)</f>
        <v>24934</v>
      </c>
      <c r="CL6" s="79">
        <f t="shared" ref="CL6:CT6" si="9">IF(CL8="-",NA(),CL8)</f>
        <v>27503</v>
      </c>
      <c r="CM6" s="79">
        <f t="shared" si="9"/>
        <v>30619</v>
      </c>
      <c r="CN6" s="79">
        <f t="shared" si="9"/>
        <v>35572</v>
      </c>
      <c r="CO6" s="79">
        <f t="shared" si="9"/>
        <v>35983</v>
      </c>
      <c r="CP6" s="79">
        <f t="shared" si="9"/>
        <v>14865</v>
      </c>
      <c r="CQ6" s="79">
        <f t="shared" si="9"/>
        <v>15610</v>
      </c>
      <c r="CR6" s="79">
        <f t="shared" si="9"/>
        <v>16993</v>
      </c>
      <c r="CS6" s="79">
        <f t="shared" si="9"/>
        <v>17680</v>
      </c>
      <c r="CT6" s="79">
        <f t="shared" si="9"/>
        <v>18393</v>
      </c>
      <c r="CU6" s="78" t="str">
        <f>IF(CU8="-","【-】","【"&amp;SUBSTITUTE(TEXT(CU8,"#,##0"),"-","△")&amp;"】")</f>
        <v>【14,202】</v>
      </c>
      <c r="CV6" s="78">
        <f>IF(CV8="-",NA(),CV8)</f>
        <v>57.4</v>
      </c>
      <c r="CW6" s="78">
        <f t="shared" ref="CW6:DE6" si="10">IF(CW8="-",NA(),CW8)</f>
        <v>54</v>
      </c>
      <c r="CX6" s="78">
        <f t="shared" si="10"/>
        <v>49.5</v>
      </c>
      <c r="CY6" s="78">
        <f t="shared" si="10"/>
        <v>49.7</v>
      </c>
      <c r="CZ6" s="78">
        <f t="shared" si="10"/>
        <v>47.9</v>
      </c>
      <c r="DA6" s="78">
        <f t="shared" si="10"/>
        <v>47.8</v>
      </c>
      <c r="DB6" s="78">
        <f t="shared" si="10"/>
        <v>48.7</v>
      </c>
      <c r="DC6" s="78">
        <f t="shared" si="10"/>
        <v>48.5</v>
      </c>
      <c r="DD6" s="78">
        <f t="shared" si="10"/>
        <v>49.2</v>
      </c>
      <c r="DE6" s="78">
        <f t="shared" si="10"/>
        <v>48.7</v>
      </c>
      <c r="DF6" s="78" t="str">
        <f>IF(DF8="-","【-】","【"&amp;SUBSTITUTE(TEXT(DF8,"#,##0.0"),"-","△")&amp;"】")</f>
        <v>【55.0】</v>
      </c>
      <c r="DG6" s="78">
        <f>IF(DG8="-",NA(),DG8)</f>
        <v>36.700000000000003</v>
      </c>
      <c r="DH6" s="78">
        <f t="shared" ref="DH6:DP6" si="11">IF(DH8="-",NA(),DH8)</f>
        <v>35.4</v>
      </c>
      <c r="DI6" s="78">
        <f t="shared" si="11"/>
        <v>36.6</v>
      </c>
      <c r="DJ6" s="78">
        <f t="shared" si="11"/>
        <v>39</v>
      </c>
      <c r="DK6" s="78">
        <f t="shared" si="11"/>
        <v>38.5</v>
      </c>
      <c r="DL6" s="78">
        <f t="shared" si="11"/>
        <v>26.2</v>
      </c>
      <c r="DM6" s="78">
        <f t="shared" si="11"/>
        <v>26.3</v>
      </c>
      <c r="DN6" s="78">
        <f t="shared" si="11"/>
        <v>27.5</v>
      </c>
      <c r="DO6" s="78">
        <f t="shared" si="11"/>
        <v>27.4</v>
      </c>
      <c r="DP6" s="78">
        <f t="shared" si="11"/>
        <v>27.8</v>
      </c>
      <c r="DQ6" s="78" t="str">
        <f>IF(DQ8="-","【-】","【"&amp;SUBSTITUTE(TEXT(DQ8,"#,##0.0"),"-","△")&amp;"】")</f>
        <v>【24.3】</v>
      </c>
      <c r="DR6" s="78">
        <f>IF(DR8="-",NA(),DR8)</f>
        <v>31.7</v>
      </c>
      <c r="DS6" s="78">
        <f t="shared" ref="DS6:EA6" si="12">IF(DS8="-",NA(),DS8)</f>
        <v>32.299999999999997</v>
      </c>
      <c r="DT6" s="78">
        <f t="shared" si="12"/>
        <v>24</v>
      </c>
      <c r="DU6" s="78">
        <f t="shared" si="12"/>
        <v>29.8</v>
      </c>
      <c r="DV6" s="78">
        <f t="shared" si="12"/>
        <v>35.6</v>
      </c>
      <c r="DW6" s="78">
        <f t="shared" si="12"/>
        <v>45.9</v>
      </c>
      <c r="DX6" s="78">
        <f t="shared" si="12"/>
        <v>50.7</v>
      </c>
      <c r="DY6" s="78">
        <f t="shared" si="12"/>
        <v>51.3</v>
      </c>
      <c r="DZ6" s="78">
        <f t="shared" si="12"/>
        <v>51.2</v>
      </c>
      <c r="EA6" s="78">
        <f t="shared" si="12"/>
        <v>52</v>
      </c>
      <c r="EB6" s="78" t="str">
        <f>IF(EB8="-","【-】","【"&amp;SUBSTITUTE(TEXT(EB8,"#,##0.0"),"-","△")&amp;"】")</f>
        <v>【51.6】</v>
      </c>
      <c r="EC6" s="78">
        <f>IF(EC8="-",NA(),EC8)</f>
        <v>30.1</v>
      </c>
      <c r="ED6" s="78">
        <f t="shared" ref="ED6:EL6" si="13">IF(ED8="-",NA(),ED8)</f>
        <v>40.4</v>
      </c>
      <c r="EE6" s="78">
        <f t="shared" si="13"/>
        <v>49.7</v>
      </c>
      <c r="EF6" s="78">
        <f t="shared" si="13"/>
        <v>60.6</v>
      </c>
      <c r="EG6" s="78">
        <f t="shared" si="13"/>
        <v>71.400000000000006</v>
      </c>
      <c r="EH6" s="78">
        <f t="shared" si="13"/>
        <v>56.6</v>
      </c>
      <c r="EI6" s="78">
        <f t="shared" si="13"/>
        <v>62.6</v>
      </c>
      <c r="EJ6" s="78">
        <f t="shared" si="13"/>
        <v>64.099999999999994</v>
      </c>
      <c r="EK6" s="78">
        <f t="shared" si="13"/>
        <v>64.3</v>
      </c>
      <c r="EL6" s="78">
        <f t="shared" si="13"/>
        <v>66</v>
      </c>
      <c r="EM6" s="78" t="str">
        <f>IF(EM8="-","【-】","【"&amp;SUBSTITUTE(TEXT(EM8,"#,##0.0"),"-","△")&amp;"】")</f>
        <v>【67.6】</v>
      </c>
      <c r="EN6" s="79">
        <f>IF(EN8="-",NA(),EN8)</f>
        <v>95528859</v>
      </c>
      <c r="EO6" s="79">
        <f t="shared" ref="EO6:EW6" si="14">IF(EO8="-",NA(),EO8)</f>
        <v>90818074</v>
      </c>
      <c r="EP6" s="79">
        <f t="shared" si="14"/>
        <v>70962038</v>
      </c>
      <c r="EQ6" s="79">
        <f t="shared" si="14"/>
        <v>71253280</v>
      </c>
      <c r="ER6" s="79">
        <f t="shared" si="14"/>
        <v>71363394</v>
      </c>
      <c r="ES6" s="79">
        <f t="shared" si="14"/>
        <v>50135188</v>
      </c>
      <c r="ET6" s="79">
        <f t="shared" si="14"/>
        <v>50543381</v>
      </c>
      <c r="EU6" s="79">
        <f t="shared" si="14"/>
        <v>51238617</v>
      </c>
      <c r="EV6" s="79">
        <f t="shared" si="14"/>
        <v>51669762</v>
      </c>
      <c r="EW6" s="79">
        <f t="shared" si="14"/>
        <v>53351028</v>
      </c>
      <c r="EX6" s="79" t="str">
        <f>IF(EX8="-","【-】","【"&amp;SUBSTITUTE(TEXT(EX8,"#,##0"),"-","△")&amp;"】")</f>
        <v>【45,442,498】</v>
      </c>
    </row>
    <row r="7" spans="1:154" s="80" customFormat="1">
      <c r="A7" s="61" t="s">
        <v>125</v>
      </c>
      <c r="B7" s="76">
        <f t="shared" ref="B7:AG7" si="15">B8</f>
        <v>2017</v>
      </c>
      <c r="C7" s="76">
        <f t="shared" si="15"/>
        <v>110001</v>
      </c>
      <c r="D7" s="76">
        <f t="shared" si="15"/>
        <v>46</v>
      </c>
      <c r="E7" s="76">
        <f t="shared" si="15"/>
        <v>6</v>
      </c>
      <c r="F7" s="76">
        <f t="shared" si="15"/>
        <v>0</v>
      </c>
      <c r="G7" s="76">
        <f t="shared" si="15"/>
        <v>2</v>
      </c>
      <c r="H7" s="76"/>
      <c r="I7" s="76"/>
      <c r="J7" s="76"/>
      <c r="K7" s="76" t="str">
        <f t="shared" si="15"/>
        <v>条例全部</v>
      </c>
      <c r="L7" s="76" t="str">
        <f t="shared" si="15"/>
        <v>病院事業</v>
      </c>
      <c r="M7" s="76" t="str">
        <f t="shared" si="15"/>
        <v>一般病院</v>
      </c>
      <c r="N7" s="76" t="str">
        <f>N8</f>
        <v>500床以上</v>
      </c>
      <c r="O7" s="76" t="str">
        <f>O8</f>
        <v>自治体職員 学術・研究機関出身</v>
      </c>
      <c r="P7" s="76" t="str">
        <f>P8</f>
        <v>直営</v>
      </c>
      <c r="Q7" s="77">
        <f t="shared" si="15"/>
        <v>22</v>
      </c>
      <c r="R7" s="76" t="str">
        <f t="shared" si="15"/>
        <v>対象</v>
      </c>
      <c r="S7" s="76" t="str">
        <f t="shared" si="15"/>
        <v>I 訓 ガ</v>
      </c>
      <c r="T7" s="76" t="str">
        <f t="shared" si="15"/>
        <v>臨 が</v>
      </c>
      <c r="U7" s="77">
        <f>U8</f>
        <v>7363011</v>
      </c>
      <c r="V7" s="77">
        <f>V8</f>
        <v>68824</v>
      </c>
      <c r="W7" s="76" t="str">
        <f>W8</f>
        <v>非該当</v>
      </c>
      <c r="X7" s="76" t="str">
        <f t="shared" si="15"/>
        <v>７：１</v>
      </c>
      <c r="Y7" s="77">
        <f t="shared" si="15"/>
        <v>503</v>
      </c>
      <c r="Z7" s="77" t="str">
        <f t="shared" si="15"/>
        <v>-</v>
      </c>
      <c r="AA7" s="77" t="str">
        <f t="shared" si="15"/>
        <v>-</v>
      </c>
      <c r="AB7" s="77" t="str">
        <f t="shared" si="15"/>
        <v>-</v>
      </c>
      <c r="AC7" s="77" t="str">
        <f t="shared" si="15"/>
        <v>-</v>
      </c>
      <c r="AD7" s="77">
        <f t="shared" si="15"/>
        <v>503</v>
      </c>
      <c r="AE7" s="77">
        <f t="shared" si="15"/>
        <v>503</v>
      </c>
      <c r="AF7" s="77" t="str">
        <f t="shared" si="15"/>
        <v>-</v>
      </c>
      <c r="AG7" s="77">
        <f t="shared" si="15"/>
        <v>503</v>
      </c>
      <c r="AH7" s="78">
        <f>AH8</f>
        <v>88.3</v>
      </c>
      <c r="AI7" s="78">
        <f t="shared" ref="AI7:AQ7" si="16">AI8</f>
        <v>90.8</v>
      </c>
      <c r="AJ7" s="78">
        <f t="shared" si="16"/>
        <v>93.3</v>
      </c>
      <c r="AK7" s="78">
        <f t="shared" si="16"/>
        <v>92</v>
      </c>
      <c r="AL7" s="78">
        <f t="shared" si="16"/>
        <v>95.1</v>
      </c>
      <c r="AM7" s="78">
        <f t="shared" si="16"/>
        <v>101.7</v>
      </c>
      <c r="AN7" s="78">
        <f t="shared" si="16"/>
        <v>101.1</v>
      </c>
      <c r="AO7" s="78">
        <f t="shared" si="16"/>
        <v>100.3</v>
      </c>
      <c r="AP7" s="78">
        <f t="shared" si="16"/>
        <v>99.8</v>
      </c>
      <c r="AQ7" s="78">
        <f t="shared" si="16"/>
        <v>100.1</v>
      </c>
      <c r="AR7" s="78"/>
      <c r="AS7" s="78">
        <f>AS8</f>
        <v>75.3</v>
      </c>
      <c r="AT7" s="78">
        <f t="shared" ref="AT7:BB7" si="17">AT8</f>
        <v>76.2</v>
      </c>
      <c r="AU7" s="78">
        <f t="shared" si="17"/>
        <v>80.599999999999994</v>
      </c>
      <c r="AV7" s="78">
        <f t="shared" si="17"/>
        <v>80.400000000000006</v>
      </c>
      <c r="AW7" s="78">
        <f t="shared" si="17"/>
        <v>83.1</v>
      </c>
      <c r="AX7" s="78">
        <f t="shared" si="17"/>
        <v>96</v>
      </c>
      <c r="AY7" s="78">
        <f t="shared" si="17"/>
        <v>94.6</v>
      </c>
      <c r="AZ7" s="78">
        <f t="shared" si="17"/>
        <v>94.4</v>
      </c>
      <c r="BA7" s="78">
        <f t="shared" si="17"/>
        <v>93.6</v>
      </c>
      <c r="BB7" s="78">
        <f t="shared" si="17"/>
        <v>94</v>
      </c>
      <c r="BC7" s="78"/>
      <c r="BD7" s="78">
        <f>BD8</f>
        <v>4.2</v>
      </c>
      <c r="BE7" s="78">
        <f t="shared" ref="BE7:BM7" si="18">BE8</f>
        <v>12.6</v>
      </c>
      <c r="BF7" s="78">
        <f t="shared" si="18"/>
        <v>29.2</v>
      </c>
      <c r="BG7" s="78">
        <f t="shared" si="18"/>
        <v>34.700000000000003</v>
      </c>
      <c r="BH7" s="78">
        <f t="shared" si="18"/>
        <v>39.4</v>
      </c>
      <c r="BI7" s="78">
        <f t="shared" si="18"/>
        <v>41.7</v>
      </c>
      <c r="BJ7" s="78">
        <f t="shared" si="18"/>
        <v>37.700000000000003</v>
      </c>
      <c r="BK7" s="78">
        <f t="shared" si="18"/>
        <v>36.799999999999997</v>
      </c>
      <c r="BL7" s="78">
        <f t="shared" si="18"/>
        <v>33.9</v>
      </c>
      <c r="BM7" s="78">
        <f t="shared" si="18"/>
        <v>34.9</v>
      </c>
      <c r="BN7" s="78"/>
      <c r="BO7" s="78">
        <f>BO8</f>
        <v>73.900000000000006</v>
      </c>
      <c r="BP7" s="78">
        <f t="shared" ref="BP7:BX7" si="19">BP8</f>
        <v>66.3</v>
      </c>
      <c r="BQ7" s="78">
        <f t="shared" si="19"/>
        <v>71.2</v>
      </c>
      <c r="BR7" s="78">
        <f t="shared" si="19"/>
        <v>70.599999999999994</v>
      </c>
      <c r="BS7" s="78">
        <f t="shared" si="19"/>
        <v>73.599999999999994</v>
      </c>
      <c r="BT7" s="78">
        <f t="shared" si="19"/>
        <v>80.3</v>
      </c>
      <c r="BU7" s="78">
        <f t="shared" si="19"/>
        <v>80.7</v>
      </c>
      <c r="BV7" s="78">
        <f t="shared" si="19"/>
        <v>80.7</v>
      </c>
      <c r="BW7" s="78">
        <f t="shared" si="19"/>
        <v>79.5</v>
      </c>
      <c r="BX7" s="78">
        <f t="shared" si="19"/>
        <v>79.900000000000006</v>
      </c>
      <c r="BY7" s="78"/>
      <c r="BZ7" s="79">
        <f>BZ8</f>
        <v>57300</v>
      </c>
      <c r="CA7" s="79">
        <f t="shared" ref="CA7:CI7" si="20">CA8</f>
        <v>61278</v>
      </c>
      <c r="CB7" s="79">
        <f t="shared" si="20"/>
        <v>63519</v>
      </c>
      <c r="CC7" s="79">
        <f t="shared" si="20"/>
        <v>63392</v>
      </c>
      <c r="CD7" s="79">
        <f t="shared" si="20"/>
        <v>63920</v>
      </c>
      <c r="CE7" s="79">
        <f t="shared" si="20"/>
        <v>59159</v>
      </c>
      <c r="CF7" s="79">
        <f t="shared" si="20"/>
        <v>60787</v>
      </c>
      <c r="CG7" s="79">
        <f t="shared" si="20"/>
        <v>62913</v>
      </c>
      <c r="CH7" s="79">
        <f t="shared" si="20"/>
        <v>64765</v>
      </c>
      <c r="CI7" s="79">
        <f t="shared" si="20"/>
        <v>66228</v>
      </c>
      <c r="CJ7" s="78"/>
      <c r="CK7" s="79">
        <f>CK8</f>
        <v>24934</v>
      </c>
      <c r="CL7" s="79">
        <f t="shared" ref="CL7:CT7" si="21">CL8</f>
        <v>27503</v>
      </c>
      <c r="CM7" s="79">
        <f t="shared" si="21"/>
        <v>30619</v>
      </c>
      <c r="CN7" s="79">
        <f t="shared" si="21"/>
        <v>35572</v>
      </c>
      <c r="CO7" s="79">
        <f t="shared" si="21"/>
        <v>35983</v>
      </c>
      <c r="CP7" s="79">
        <f t="shared" si="21"/>
        <v>14865</v>
      </c>
      <c r="CQ7" s="79">
        <f t="shared" si="21"/>
        <v>15610</v>
      </c>
      <c r="CR7" s="79">
        <f t="shared" si="21"/>
        <v>16993</v>
      </c>
      <c r="CS7" s="79">
        <f t="shared" si="21"/>
        <v>17680</v>
      </c>
      <c r="CT7" s="79">
        <f t="shared" si="21"/>
        <v>18393</v>
      </c>
      <c r="CU7" s="78"/>
      <c r="CV7" s="78">
        <f>CV8</f>
        <v>57.4</v>
      </c>
      <c r="CW7" s="78">
        <f t="shared" ref="CW7:DE7" si="22">CW8</f>
        <v>54</v>
      </c>
      <c r="CX7" s="78">
        <f t="shared" si="22"/>
        <v>49.5</v>
      </c>
      <c r="CY7" s="78">
        <f t="shared" si="22"/>
        <v>49.7</v>
      </c>
      <c r="CZ7" s="78">
        <f t="shared" si="22"/>
        <v>47.9</v>
      </c>
      <c r="DA7" s="78">
        <f t="shared" si="22"/>
        <v>47.8</v>
      </c>
      <c r="DB7" s="78">
        <f t="shared" si="22"/>
        <v>48.7</v>
      </c>
      <c r="DC7" s="78">
        <f t="shared" si="22"/>
        <v>48.5</v>
      </c>
      <c r="DD7" s="78">
        <f t="shared" si="22"/>
        <v>49.2</v>
      </c>
      <c r="DE7" s="78">
        <f t="shared" si="22"/>
        <v>48.7</v>
      </c>
      <c r="DF7" s="78"/>
      <c r="DG7" s="78">
        <f>DG8</f>
        <v>36.700000000000003</v>
      </c>
      <c r="DH7" s="78">
        <f t="shared" ref="DH7:DP7" si="23">DH8</f>
        <v>35.4</v>
      </c>
      <c r="DI7" s="78">
        <f t="shared" si="23"/>
        <v>36.6</v>
      </c>
      <c r="DJ7" s="78">
        <f t="shared" si="23"/>
        <v>39</v>
      </c>
      <c r="DK7" s="78">
        <f t="shared" si="23"/>
        <v>38.5</v>
      </c>
      <c r="DL7" s="78">
        <f t="shared" si="23"/>
        <v>26.2</v>
      </c>
      <c r="DM7" s="78">
        <f t="shared" si="23"/>
        <v>26.3</v>
      </c>
      <c r="DN7" s="78">
        <f t="shared" si="23"/>
        <v>27.5</v>
      </c>
      <c r="DO7" s="78">
        <f t="shared" si="23"/>
        <v>27.4</v>
      </c>
      <c r="DP7" s="78">
        <f t="shared" si="23"/>
        <v>27.8</v>
      </c>
      <c r="DQ7" s="78"/>
      <c r="DR7" s="78">
        <f>DR8</f>
        <v>31.7</v>
      </c>
      <c r="DS7" s="78">
        <f t="shared" ref="DS7:EA7" si="24">DS8</f>
        <v>32.299999999999997</v>
      </c>
      <c r="DT7" s="78">
        <f t="shared" si="24"/>
        <v>24</v>
      </c>
      <c r="DU7" s="78">
        <f t="shared" si="24"/>
        <v>29.8</v>
      </c>
      <c r="DV7" s="78">
        <f t="shared" si="24"/>
        <v>35.6</v>
      </c>
      <c r="DW7" s="78">
        <f t="shared" si="24"/>
        <v>45.9</v>
      </c>
      <c r="DX7" s="78">
        <f t="shared" si="24"/>
        <v>50.7</v>
      </c>
      <c r="DY7" s="78">
        <f t="shared" si="24"/>
        <v>51.3</v>
      </c>
      <c r="DZ7" s="78">
        <f t="shared" si="24"/>
        <v>51.2</v>
      </c>
      <c r="EA7" s="78">
        <f t="shared" si="24"/>
        <v>52</v>
      </c>
      <c r="EB7" s="78"/>
      <c r="EC7" s="78">
        <f>EC8</f>
        <v>30.1</v>
      </c>
      <c r="ED7" s="78">
        <f t="shared" ref="ED7:EL7" si="25">ED8</f>
        <v>40.4</v>
      </c>
      <c r="EE7" s="78">
        <f t="shared" si="25"/>
        <v>49.7</v>
      </c>
      <c r="EF7" s="78">
        <f t="shared" si="25"/>
        <v>60.6</v>
      </c>
      <c r="EG7" s="78">
        <f t="shared" si="25"/>
        <v>71.400000000000006</v>
      </c>
      <c r="EH7" s="78">
        <f t="shared" si="25"/>
        <v>56.6</v>
      </c>
      <c r="EI7" s="78">
        <f t="shared" si="25"/>
        <v>62.6</v>
      </c>
      <c r="EJ7" s="78">
        <f t="shared" si="25"/>
        <v>64.099999999999994</v>
      </c>
      <c r="EK7" s="78">
        <f t="shared" si="25"/>
        <v>64.3</v>
      </c>
      <c r="EL7" s="78">
        <f t="shared" si="25"/>
        <v>66</v>
      </c>
      <c r="EM7" s="78"/>
      <c r="EN7" s="79">
        <f>EN8</f>
        <v>95528859</v>
      </c>
      <c r="EO7" s="79">
        <f t="shared" ref="EO7:EW7" si="26">EO8</f>
        <v>90818074</v>
      </c>
      <c r="EP7" s="79">
        <f t="shared" si="26"/>
        <v>70962038</v>
      </c>
      <c r="EQ7" s="79">
        <f t="shared" si="26"/>
        <v>71253280</v>
      </c>
      <c r="ER7" s="79">
        <f t="shared" si="26"/>
        <v>71363394</v>
      </c>
      <c r="ES7" s="79">
        <f t="shared" si="26"/>
        <v>50135188</v>
      </c>
      <c r="ET7" s="79">
        <f t="shared" si="26"/>
        <v>50543381</v>
      </c>
      <c r="EU7" s="79">
        <f t="shared" si="26"/>
        <v>51238617</v>
      </c>
      <c r="EV7" s="79">
        <f t="shared" si="26"/>
        <v>51669762</v>
      </c>
      <c r="EW7" s="79">
        <f t="shared" si="26"/>
        <v>53351028</v>
      </c>
      <c r="EX7" s="79"/>
    </row>
    <row r="8" spans="1:154" s="80" customFormat="1">
      <c r="A8" s="61"/>
      <c r="B8" s="81">
        <v>2017</v>
      </c>
      <c r="C8" s="81">
        <v>110001</v>
      </c>
      <c r="D8" s="81">
        <v>46</v>
      </c>
      <c r="E8" s="81">
        <v>6</v>
      </c>
      <c r="F8" s="81">
        <v>0</v>
      </c>
      <c r="G8" s="81">
        <v>2</v>
      </c>
      <c r="H8" s="81" t="s">
        <v>126</v>
      </c>
      <c r="I8" s="81" t="s">
        <v>126</v>
      </c>
      <c r="J8" s="81" t="s">
        <v>127</v>
      </c>
      <c r="K8" s="81" t="s">
        <v>128</v>
      </c>
      <c r="L8" s="81" t="s">
        <v>129</v>
      </c>
      <c r="M8" s="81" t="s">
        <v>130</v>
      </c>
      <c r="N8" s="81" t="s">
        <v>131</v>
      </c>
      <c r="O8" s="81" t="s">
        <v>132</v>
      </c>
      <c r="P8" s="81" t="s">
        <v>133</v>
      </c>
      <c r="Q8" s="82">
        <v>22</v>
      </c>
      <c r="R8" s="81" t="s">
        <v>134</v>
      </c>
      <c r="S8" s="81" t="s">
        <v>135</v>
      </c>
      <c r="T8" s="81" t="s">
        <v>136</v>
      </c>
      <c r="U8" s="82">
        <v>7363011</v>
      </c>
      <c r="V8" s="82">
        <v>68824</v>
      </c>
      <c r="W8" s="81" t="s">
        <v>137</v>
      </c>
      <c r="X8" s="83" t="s">
        <v>138</v>
      </c>
      <c r="Y8" s="82">
        <v>503</v>
      </c>
      <c r="Z8" s="82" t="s">
        <v>139</v>
      </c>
      <c r="AA8" s="82" t="s">
        <v>139</v>
      </c>
      <c r="AB8" s="82" t="s">
        <v>139</v>
      </c>
      <c r="AC8" s="82" t="s">
        <v>139</v>
      </c>
      <c r="AD8" s="82">
        <v>503</v>
      </c>
      <c r="AE8" s="82">
        <v>503</v>
      </c>
      <c r="AF8" s="82" t="s">
        <v>139</v>
      </c>
      <c r="AG8" s="82">
        <v>503</v>
      </c>
      <c r="AH8" s="84">
        <v>88.3</v>
      </c>
      <c r="AI8" s="84">
        <v>90.8</v>
      </c>
      <c r="AJ8" s="84">
        <v>93.3</v>
      </c>
      <c r="AK8" s="84">
        <v>92</v>
      </c>
      <c r="AL8" s="84">
        <v>95.1</v>
      </c>
      <c r="AM8" s="84">
        <v>101.7</v>
      </c>
      <c r="AN8" s="84">
        <v>101.1</v>
      </c>
      <c r="AO8" s="84">
        <v>100.3</v>
      </c>
      <c r="AP8" s="84">
        <v>99.8</v>
      </c>
      <c r="AQ8" s="84">
        <v>100.1</v>
      </c>
      <c r="AR8" s="84">
        <v>98.5</v>
      </c>
      <c r="AS8" s="84">
        <v>75.3</v>
      </c>
      <c r="AT8" s="84">
        <v>76.2</v>
      </c>
      <c r="AU8" s="84">
        <v>80.599999999999994</v>
      </c>
      <c r="AV8" s="84">
        <v>80.400000000000006</v>
      </c>
      <c r="AW8" s="84">
        <v>83.1</v>
      </c>
      <c r="AX8" s="84">
        <v>96</v>
      </c>
      <c r="AY8" s="84">
        <v>94.6</v>
      </c>
      <c r="AZ8" s="84">
        <v>94.4</v>
      </c>
      <c r="BA8" s="84">
        <v>93.6</v>
      </c>
      <c r="BB8" s="84">
        <v>94</v>
      </c>
      <c r="BC8" s="84">
        <v>89.7</v>
      </c>
      <c r="BD8" s="85">
        <v>4.2</v>
      </c>
      <c r="BE8" s="85">
        <v>12.6</v>
      </c>
      <c r="BF8" s="85">
        <v>29.2</v>
      </c>
      <c r="BG8" s="85">
        <v>34.700000000000003</v>
      </c>
      <c r="BH8" s="85">
        <v>39.4</v>
      </c>
      <c r="BI8" s="85">
        <v>41.7</v>
      </c>
      <c r="BJ8" s="85">
        <v>37.700000000000003</v>
      </c>
      <c r="BK8" s="85">
        <v>36.799999999999997</v>
      </c>
      <c r="BL8" s="85">
        <v>33.9</v>
      </c>
      <c r="BM8" s="85">
        <v>34.9</v>
      </c>
      <c r="BN8" s="85">
        <v>64.7</v>
      </c>
      <c r="BO8" s="84">
        <v>73.900000000000006</v>
      </c>
      <c r="BP8" s="84">
        <v>66.3</v>
      </c>
      <c r="BQ8" s="84">
        <v>71.2</v>
      </c>
      <c r="BR8" s="84">
        <v>70.599999999999994</v>
      </c>
      <c r="BS8" s="84">
        <v>73.599999999999994</v>
      </c>
      <c r="BT8" s="84">
        <v>80.3</v>
      </c>
      <c r="BU8" s="84">
        <v>80.7</v>
      </c>
      <c r="BV8" s="84">
        <v>80.7</v>
      </c>
      <c r="BW8" s="84">
        <v>79.5</v>
      </c>
      <c r="BX8" s="84">
        <v>79.900000000000006</v>
      </c>
      <c r="BY8" s="84">
        <v>74.8</v>
      </c>
      <c r="BZ8" s="85">
        <v>57300</v>
      </c>
      <c r="CA8" s="85">
        <v>61278</v>
      </c>
      <c r="CB8" s="85">
        <v>63519</v>
      </c>
      <c r="CC8" s="85">
        <v>63392</v>
      </c>
      <c r="CD8" s="85">
        <v>63920</v>
      </c>
      <c r="CE8" s="85">
        <v>59159</v>
      </c>
      <c r="CF8" s="85">
        <v>60787</v>
      </c>
      <c r="CG8" s="85">
        <v>62913</v>
      </c>
      <c r="CH8" s="85">
        <v>64765</v>
      </c>
      <c r="CI8" s="85">
        <v>66228</v>
      </c>
      <c r="CJ8" s="84">
        <v>50718</v>
      </c>
      <c r="CK8" s="85">
        <v>24934</v>
      </c>
      <c r="CL8" s="85">
        <v>27503</v>
      </c>
      <c r="CM8" s="85">
        <v>30619</v>
      </c>
      <c r="CN8" s="85">
        <v>35572</v>
      </c>
      <c r="CO8" s="85">
        <v>35983</v>
      </c>
      <c r="CP8" s="85">
        <v>14865</v>
      </c>
      <c r="CQ8" s="85">
        <v>15610</v>
      </c>
      <c r="CR8" s="85">
        <v>16993</v>
      </c>
      <c r="CS8" s="85">
        <v>17680</v>
      </c>
      <c r="CT8" s="85">
        <v>18393</v>
      </c>
      <c r="CU8" s="84">
        <v>14202</v>
      </c>
      <c r="CV8" s="85">
        <v>57.4</v>
      </c>
      <c r="CW8" s="85">
        <v>54</v>
      </c>
      <c r="CX8" s="85">
        <v>49.5</v>
      </c>
      <c r="CY8" s="85">
        <v>49.7</v>
      </c>
      <c r="CZ8" s="85">
        <v>47.9</v>
      </c>
      <c r="DA8" s="85">
        <v>47.8</v>
      </c>
      <c r="DB8" s="85">
        <v>48.7</v>
      </c>
      <c r="DC8" s="85">
        <v>48.5</v>
      </c>
      <c r="DD8" s="85">
        <v>49.2</v>
      </c>
      <c r="DE8" s="85">
        <v>48.7</v>
      </c>
      <c r="DF8" s="85">
        <v>55</v>
      </c>
      <c r="DG8" s="85">
        <v>36.700000000000003</v>
      </c>
      <c r="DH8" s="85">
        <v>35.4</v>
      </c>
      <c r="DI8" s="85">
        <v>36.6</v>
      </c>
      <c r="DJ8" s="85">
        <v>39</v>
      </c>
      <c r="DK8" s="85">
        <v>38.5</v>
      </c>
      <c r="DL8" s="85">
        <v>26.2</v>
      </c>
      <c r="DM8" s="85">
        <v>26.3</v>
      </c>
      <c r="DN8" s="85">
        <v>27.5</v>
      </c>
      <c r="DO8" s="85">
        <v>27.4</v>
      </c>
      <c r="DP8" s="85">
        <v>27.8</v>
      </c>
      <c r="DQ8" s="85">
        <v>24.3</v>
      </c>
      <c r="DR8" s="84">
        <v>31.7</v>
      </c>
      <c r="DS8" s="84">
        <v>32.299999999999997</v>
      </c>
      <c r="DT8" s="84">
        <v>24</v>
      </c>
      <c r="DU8" s="84">
        <v>29.8</v>
      </c>
      <c r="DV8" s="84">
        <v>35.6</v>
      </c>
      <c r="DW8" s="84">
        <v>45.9</v>
      </c>
      <c r="DX8" s="84">
        <v>50.7</v>
      </c>
      <c r="DY8" s="84">
        <v>51.3</v>
      </c>
      <c r="DZ8" s="84">
        <v>51.2</v>
      </c>
      <c r="EA8" s="84">
        <v>52</v>
      </c>
      <c r="EB8" s="84">
        <v>51.6</v>
      </c>
      <c r="EC8" s="84">
        <v>30.1</v>
      </c>
      <c r="ED8" s="84">
        <v>40.4</v>
      </c>
      <c r="EE8" s="84">
        <v>49.7</v>
      </c>
      <c r="EF8" s="84">
        <v>60.6</v>
      </c>
      <c r="EG8" s="84">
        <v>71.400000000000006</v>
      </c>
      <c r="EH8" s="84">
        <v>56.6</v>
      </c>
      <c r="EI8" s="84">
        <v>62.6</v>
      </c>
      <c r="EJ8" s="84">
        <v>64.099999999999994</v>
      </c>
      <c r="EK8" s="84">
        <v>64.3</v>
      </c>
      <c r="EL8" s="84">
        <v>66</v>
      </c>
      <c r="EM8" s="84">
        <v>67.599999999999994</v>
      </c>
      <c r="EN8" s="85">
        <v>95528859</v>
      </c>
      <c r="EO8" s="85">
        <v>90818074</v>
      </c>
      <c r="EP8" s="85">
        <v>70962038</v>
      </c>
      <c r="EQ8" s="85">
        <v>71253280</v>
      </c>
      <c r="ER8" s="85">
        <v>71363394</v>
      </c>
      <c r="ES8" s="85">
        <v>50135188</v>
      </c>
      <c r="ET8" s="85">
        <v>50543381</v>
      </c>
      <c r="EU8" s="85">
        <v>51238617</v>
      </c>
      <c r="EV8" s="85">
        <v>51669762</v>
      </c>
      <c r="EW8" s="85">
        <v>53351028</v>
      </c>
      <c r="EX8" s="85">
        <v>45442498</v>
      </c>
    </row>
    <row r="9" spans="1:154">
      <c r="N9" s="86"/>
      <c r="P9" s="86"/>
      <c r="S9" s="86"/>
      <c r="T9" s="86"/>
      <c r="U9" s="86"/>
      <c r="W9" s="86"/>
      <c r="X9" s="86"/>
      <c r="Y9" s="86"/>
      <c r="Z9" s="86"/>
      <c r="AA9" s="86"/>
      <c r="AB9" s="86"/>
      <c r="AC9" s="86"/>
      <c r="AD9" s="86"/>
      <c r="AE9" s="86"/>
      <c r="AF9" s="86"/>
      <c r="AG9" s="86"/>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8"/>
      <c r="BS9" s="88"/>
      <c r="BT9" s="87"/>
      <c r="BU9" s="87"/>
      <c r="BV9" s="87"/>
      <c r="BW9" s="87"/>
      <c r="BX9" s="87"/>
      <c r="BY9" s="87"/>
      <c r="BZ9" s="87"/>
      <c r="CA9" s="87"/>
      <c r="CB9" s="87"/>
      <c r="CC9" s="88"/>
      <c r="CD9" s="88"/>
      <c r="CE9" s="87"/>
      <c r="CF9" s="87"/>
      <c r="CG9" s="87"/>
      <c r="CH9" s="87"/>
      <c r="CI9" s="87"/>
      <c r="CJ9" s="87"/>
      <c r="CK9" s="87"/>
      <c r="CL9" s="87"/>
      <c r="CM9" s="87"/>
      <c r="CN9" s="89"/>
      <c r="CO9" s="89"/>
      <c r="CP9" s="87"/>
      <c r="CQ9" s="87"/>
      <c r="CR9" s="87"/>
      <c r="CS9" s="87"/>
      <c r="CT9" s="87"/>
      <c r="CU9" s="87"/>
      <c r="CV9" s="87"/>
      <c r="CW9" s="87"/>
      <c r="CX9" s="87"/>
      <c r="CY9" s="88"/>
      <c r="CZ9" s="88"/>
      <c r="DA9" s="87"/>
      <c r="DB9" s="87"/>
      <c r="DC9" s="87"/>
      <c r="DD9" s="87"/>
      <c r="DE9" s="87"/>
      <c r="DF9" s="87"/>
      <c r="DG9" s="87"/>
      <c r="DH9" s="87"/>
      <c r="DI9" s="87"/>
      <c r="DJ9" s="88"/>
      <c r="DK9" s="88"/>
      <c r="DL9" s="87"/>
      <c r="DM9" s="87"/>
      <c r="DN9" s="87"/>
      <c r="DO9" s="87"/>
      <c r="DP9" s="87"/>
      <c r="DQ9" s="87"/>
      <c r="DR9" s="87"/>
      <c r="DS9" s="87"/>
      <c r="DT9" s="87"/>
      <c r="DU9" s="88"/>
      <c r="DV9" s="88"/>
      <c r="DW9" s="87"/>
      <c r="DX9" s="87"/>
      <c r="DY9" s="87"/>
      <c r="DZ9" s="87"/>
      <c r="EA9" s="87"/>
      <c r="EB9" s="87"/>
      <c r="EC9" s="87"/>
      <c r="ED9" s="87"/>
      <c r="EE9" s="87"/>
      <c r="EF9" s="88"/>
      <c r="EG9" s="88"/>
      <c r="EH9" s="87"/>
      <c r="EI9" s="87"/>
      <c r="EJ9" s="87"/>
      <c r="EK9" s="87"/>
      <c r="EL9" s="87"/>
      <c r="EM9" s="87"/>
      <c r="EN9" s="87"/>
      <c r="EO9" s="87"/>
      <c r="EP9" s="87"/>
      <c r="EQ9" s="87"/>
      <c r="ER9" s="87"/>
      <c r="ES9" s="87"/>
      <c r="ET9" s="87"/>
      <c r="EU9" s="87"/>
      <c r="EV9" s="87"/>
      <c r="EW9" s="87"/>
      <c r="EX9" s="87"/>
    </row>
    <row r="10" spans="1:154">
      <c r="A10" s="90"/>
      <c r="B10" s="90" t="s">
        <v>140</v>
      </c>
      <c r="C10" s="90" t="s">
        <v>141</v>
      </c>
      <c r="D10" s="90" t="s">
        <v>142</v>
      </c>
      <c r="E10" s="90" t="s">
        <v>143</v>
      </c>
      <c r="F10" s="90" t="s">
        <v>144</v>
      </c>
      <c r="N10" s="86"/>
      <c r="P10" s="87"/>
      <c r="S10" s="86"/>
      <c r="T10" s="86"/>
      <c r="U10" s="86"/>
      <c r="W10" s="86"/>
      <c r="X10" s="86"/>
      <c r="Y10" s="86"/>
      <c r="Z10" s="86"/>
      <c r="AA10" s="86"/>
      <c r="AB10" s="86"/>
      <c r="AC10" s="86"/>
      <c r="AD10" s="86"/>
      <c r="AE10" s="86"/>
      <c r="AF10" s="86"/>
      <c r="AG10" s="86"/>
      <c r="AH10" s="87"/>
      <c r="AI10" s="87"/>
      <c r="AJ10" s="87"/>
      <c r="AK10" s="87"/>
      <c r="AL10" s="87"/>
      <c r="AM10" s="87"/>
      <c r="AN10" s="87"/>
      <c r="AO10" s="87"/>
      <c r="AP10" s="87"/>
      <c r="AQ10" s="86"/>
      <c r="AR10" s="87"/>
      <c r="AS10" s="87"/>
      <c r="AT10" s="87"/>
      <c r="AU10" s="87"/>
      <c r="AV10" s="87"/>
      <c r="AW10" s="87"/>
      <c r="AX10" s="87"/>
      <c r="AY10" s="87"/>
      <c r="AZ10" s="87"/>
      <c r="BA10" s="87"/>
      <c r="BB10" s="86"/>
      <c r="BC10" s="87"/>
      <c r="BD10" s="87"/>
      <c r="BE10" s="87"/>
      <c r="BF10" s="87"/>
      <c r="BG10" s="87"/>
      <c r="BH10" s="87"/>
      <c r="BI10" s="87"/>
      <c r="BJ10" s="87"/>
      <c r="BK10" s="87"/>
      <c r="BL10" s="87"/>
      <c r="BM10" s="86"/>
      <c r="BN10" s="86"/>
      <c r="BO10" s="86"/>
      <c r="BP10" s="87"/>
      <c r="BQ10" s="87"/>
      <c r="BR10" s="87"/>
      <c r="BS10" s="87"/>
      <c r="BT10" s="87"/>
      <c r="BU10" s="87"/>
      <c r="BV10" s="87"/>
      <c r="BW10" s="87"/>
      <c r="BX10" s="86"/>
      <c r="BY10" s="87"/>
      <c r="BZ10" s="86"/>
      <c r="CA10" s="87"/>
      <c r="CB10" s="87"/>
      <c r="CC10" s="87"/>
      <c r="CD10" s="87"/>
      <c r="CE10" s="87"/>
      <c r="CF10" s="87"/>
      <c r="CG10" s="87"/>
      <c r="CH10" s="87"/>
      <c r="CI10" s="86"/>
      <c r="CJ10" s="87"/>
      <c r="CK10" s="86"/>
      <c r="CL10" s="87"/>
      <c r="CM10" s="87"/>
      <c r="CN10" s="87"/>
      <c r="CO10" s="87"/>
      <c r="CP10" s="87"/>
      <c r="CQ10" s="87"/>
      <c r="CR10" s="87"/>
      <c r="CS10" s="87"/>
      <c r="CT10" s="86"/>
      <c r="CU10" s="87"/>
      <c r="CV10" s="87"/>
      <c r="CW10" s="87"/>
      <c r="CX10" s="87"/>
      <c r="CY10" s="87"/>
      <c r="CZ10" s="87"/>
      <c r="DA10" s="87"/>
      <c r="DB10" s="87"/>
      <c r="DC10" s="87"/>
      <c r="DD10" s="87"/>
      <c r="DE10" s="86"/>
      <c r="DF10" s="87"/>
      <c r="DG10" s="87"/>
      <c r="DH10" s="87"/>
      <c r="DI10" s="87"/>
      <c r="DJ10" s="87"/>
      <c r="DK10" s="87"/>
      <c r="DL10" s="87"/>
      <c r="DM10" s="87"/>
      <c r="DN10" s="87"/>
      <c r="DO10" s="87"/>
      <c r="DP10" s="86"/>
      <c r="DQ10" s="87"/>
      <c r="DR10" s="87"/>
      <c r="DS10" s="87"/>
      <c r="DT10" s="87"/>
      <c r="DU10" s="87"/>
      <c r="DV10" s="87"/>
      <c r="DW10" s="87"/>
      <c r="DX10" s="87"/>
      <c r="DY10" s="87"/>
      <c r="DZ10" s="87"/>
      <c r="EA10" s="86"/>
      <c r="EB10" s="87"/>
      <c r="EC10" s="87"/>
      <c r="ED10" s="87"/>
      <c r="EE10" s="87"/>
      <c r="EF10" s="87"/>
      <c r="EG10" s="87"/>
      <c r="EH10" s="87"/>
      <c r="EI10" s="87"/>
      <c r="EJ10" s="87"/>
      <c r="EK10" s="87"/>
      <c r="EL10" s="86"/>
      <c r="EM10" s="87"/>
      <c r="EN10" s="87"/>
      <c r="EO10" s="87"/>
      <c r="EP10" s="87"/>
      <c r="EQ10" s="87"/>
      <c r="ER10" s="87"/>
      <c r="ES10" s="87"/>
      <c r="ET10" s="87"/>
      <c r="EU10" s="87"/>
      <c r="EV10" s="87"/>
      <c r="EW10" s="86"/>
      <c r="EX10" s="87"/>
    </row>
    <row r="11" spans="1:154">
      <c r="A11" s="90" t="s">
        <v>145</v>
      </c>
      <c r="B11" s="91">
        <f>DATEVALUE($B$6-4&amp;"年1月1日")</f>
        <v>41275</v>
      </c>
      <c r="C11" s="91">
        <f>DATEVALUE($B$6-3&amp;"年1月1日")</f>
        <v>41640</v>
      </c>
      <c r="D11" s="91">
        <f>DATEVALUE($B$6-2&amp;"年1月1日")</f>
        <v>42005</v>
      </c>
      <c r="E11" s="91">
        <f>DATEVALUE($B$6-1&amp;"年1月1日")</f>
        <v>42370</v>
      </c>
      <c r="F11" s="91">
        <f>DATEVALUE($B$6&amp;"年1月1日")</f>
        <v>42736</v>
      </c>
      <c r="N11" s="86"/>
      <c r="P11" s="86"/>
      <c r="S11" s="86"/>
      <c r="T11" s="86"/>
      <c r="U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7"/>
      <c r="BE11" s="86"/>
      <c r="BF11" s="86"/>
      <c r="BG11" s="86"/>
      <c r="BH11" s="86"/>
      <c r="BI11" s="86"/>
      <c r="BJ11" s="86"/>
      <c r="BK11" s="86"/>
      <c r="BL11" s="86"/>
      <c r="BM11" s="86"/>
      <c r="BN11" s="86"/>
      <c r="BO11" s="87"/>
      <c r="BP11" s="86"/>
      <c r="BQ11" s="86"/>
      <c r="BR11" s="86"/>
      <c r="BS11" s="86"/>
      <c r="BT11" s="86"/>
      <c r="BU11" s="86"/>
      <c r="BV11" s="86"/>
      <c r="BW11" s="86"/>
      <c r="BX11" s="86"/>
      <c r="BY11" s="86"/>
      <c r="BZ11" s="87"/>
      <c r="CA11" s="86"/>
      <c r="CB11" s="86"/>
      <c r="CC11" s="86"/>
      <c r="CD11" s="86"/>
      <c r="CE11" s="86"/>
      <c r="CF11" s="86"/>
      <c r="CG11" s="86"/>
      <c r="CH11" s="86"/>
      <c r="CI11" s="86"/>
      <c r="CJ11" s="86"/>
      <c r="CK11" s="87"/>
      <c r="CL11" s="86"/>
      <c r="CM11" s="86"/>
      <c r="CN11" s="86"/>
      <c r="CO11" s="86"/>
      <c r="CP11" s="86"/>
      <c r="CQ11" s="86"/>
      <c r="CR11" s="86"/>
      <c r="CS11" s="86"/>
      <c r="CT11" s="86"/>
      <c r="CU11" s="86"/>
      <c r="CV11" s="87"/>
      <c r="CW11" s="86"/>
      <c r="CX11" s="86"/>
      <c r="CY11" s="86"/>
      <c r="CZ11" s="86"/>
      <c r="DA11" s="86"/>
      <c r="DB11" s="86"/>
      <c r="DC11" s="86"/>
      <c r="DD11" s="86"/>
      <c r="DE11" s="86"/>
      <c r="DF11" s="86"/>
      <c r="DG11" s="87"/>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row>
    <row r="12" spans="1:154">
      <c r="N12" s="86"/>
      <c r="P12" s="86"/>
      <c r="S12" s="86"/>
      <c r="T12" s="86"/>
      <c r="U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row>
    <row r="13" spans="1:154">
      <c r="N13" s="86"/>
      <c r="P13" s="86"/>
      <c r="S13" s="86"/>
      <c r="T13" s="86"/>
      <c r="U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row>
    <row r="14" spans="1:154">
      <c r="N14" s="86"/>
      <c r="P14" s="86"/>
      <c r="S14" s="86"/>
      <c r="T14" s="86"/>
      <c r="U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row>
    <row r="15" spans="1:154">
      <c r="N15" s="86"/>
      <c r="P15" s="86"/>
      <c r="S15" s="86"/>
      <c r="T15" s="86"/>
      <c r="U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row>
    <row r="16" spans="1:154">
      <c r="N16" s="86"/>
      <c r="P16" s="86"/>
      <c r="S16" s="86"/>
      <c r="T16" s="86"/>
      <c r="U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row>
    <row r="17" spans="14:154">
      <c r="N17" s="86"/>
      <c r="P17" s="86"/>
      <c r="S17" s="86"/>
      <c r="T17" s="86"/>
      <c r="U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row>
    <row r="18" spans="14:154">
      <c r="N18" s="86"/>
      <c r="P18" s="86"/>
      <c r="S18" s="86"/>
      <c r="T18" s="86"/>
      <c r="U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row>
    <row r="19" spans="14:154">
      <c r="N19" s="86"/>
      <c r="P19" s="86"/>
      <c r="S19" s="86"/>
      <c r="T19" s="86"/>
      <c r="U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row>
    <row r="20" spans="14:154">
      <c r="N20" s="86"/>
      <c r="P20" s="86"/>
      <c r="S20" s="86"/>
      <c r="T20" s="86"/>
      <c r="U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2019-01-31T13:50:44Z</cp:lastPrinted>
  <dcterms:created xsi:type="dcterms:W3CDTF">2018-12-07T10:41:16Z</dcterms:created>
  <dcterms:modified xsi:type="dcterms:W3CDTF">2019-02-04T01:44:02Z</dcterms:modified>
  <cp:category/>
  <cp:contentStatus/>
</cp:coreProperties>
</file>