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30\102企画（政策）\経営分析\H310128総務省依頼（財政課、財務課経由）\回答\"/>
    </mc:Choice>
  </mc:AlternateContent>
  <workbookProtection workbookAlgorithmName="SHA-512" workbookHashValue="PlQdUJBVZmJblpFNf6YOUCxGycq2F2yAsZ+6h1+1C36iqzSSVTArZFi4b/Nt8Duf9AGA7v7ykNAr+l5wO+8NEA==" workbookSaltValue="ZlA7c4T+A67+ez82bvds2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D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P10" i="4"/>
  <c r="B10" i="4"/>
  <c r="BB8" i="4"/>
  <c r="AT8" i="4"/>
  <c r="AL8" i="4"/>
  <c r="AD8" i="4"/>
  <c r="W8" i="4"/>
  <c r="P8" i="4"/>
  <c r="I8" i="4"/>
  <c r="B8" i="4"/>
  <c r="B6" i="4"/>
  <c r="C10" i="5" l="1"/>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<sst xmlns="http://schemas.openxmlformats.org/spreadsheetml/2006/main" count="232" uniqueCount="120">
  <si>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</si>
  <si>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</si>
  <si>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</si>
  <si>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</si>
  <si>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</si>
  <si>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</si>
  <si>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</si>
  <si>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</si>
  <si>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</si>
  <si>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</si>
  <si>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</si>
  <si>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</si>
  <si>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</si>
  <si>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</si>
  <si>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</si>
  <si>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</si>
  <si>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</si>
  <si>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</si>
  <si>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</si>
  <si>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</si>
  <si>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</si>
  <si>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</si>
  <si>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</si>
  <si>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</si>
  <si>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</si>
  <si>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</si>
  <si>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</si>
  <si>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</si>
  <si>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</si>
  <si>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</si>
  <si>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</si>
  <si>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</si>
  <si>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</si>
  <si>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</si>
  <si>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</si>
  <si>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</si>
  <si>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</si>
  <si>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</si>
  <si>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</si>
  <si>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</si>
  <si>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</si>
  <si>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</si>
  <si>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</si>
  <si>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</si>
  <si>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</si>
  <si>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</si>
  <si>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</si>
  <si>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</si>
  <si>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</si>
  <si>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</si>
  <si>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</si>
  <si>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</si>
  <si>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</si>
  <si>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</si>
  <si>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</si>
  <si>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</si>
  <si>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</si>
  <si>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</si>
  <si>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</si>
  <si>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</si>
  <si>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</si>
  <si>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</si>
  <si>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</si>
  <si>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</si>
  <si>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</si>
  <si>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</si>
  <si>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</si>
  <si>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</si>
  <si>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</si>
  <si>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</si>
  <si>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</si>
  <si>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</si>
  <si>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</si>
  <si>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</si>
  <si>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</si>
  <si>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</si>
  <si>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</si>
  <si>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</si>
  <si>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</si>
  <si>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</si>
  <si>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</si>
  <si>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</si>
  <si>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</si>
  <si>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</si>
  <si>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</si>
  <si>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</si>
  <si>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</si>
  <si>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</si>
  <si>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</si>
  <si>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</si>
  <si>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</si>
  <si>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</si>
  <si>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</si>
  <si>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</si>
  <si>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</si>
  <si>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</si>
  <si>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</si>
  <si>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</si>
  <si>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</si>
  <si>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</si>
  <si>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</si>
  <si>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</si>
  <si>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</si>
  <si>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</si>
  <si>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</si>
  <si>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</si>
  <si>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</si>
  <si>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</si>
  <si>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</si>
  <si>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</si>
  <si>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</si>
  <si>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</si>
  <si>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</si>
  <si>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</si>
  <si>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</si>
  <si>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</si>
  <si>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</si>
  <si>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各指標の傾向として、類似団体と同様に①減価償却率・②管路経年化率が共に上昇基調にあり、施設の老朽化が進行しつつあります。
　しかし、類似団体よりも更新のペースはやや早く進んでいる（③管路更新率参照）ため、この傾向を保持して、今後さらなる施設更新を進めてまいります。</t>
    <phoneticPr fontId="4"/>
  </si>
  <si>
    <t>　「経営の健全性・効率性」については、類似団体平均と比較しても良好な状態にありますが、「老朽化の状況」については、全国の上水道事業が抱える課題と同様の傾向が見られるため、対策を講じてまいります。
　そのためには、収益構造をさらに良好なものにして施設更新のための設備投資を進めていくとともに、適正かつ能率的に水道事業を運営し、基盤強化に努めてまいります。</t>
    <rPh sb="122" eb="124">
      <t>シセツ</t>
    </rPh>
    <rPh sb="124" eb="126">
      <t>コウシン</t>
    </rPh>
    <rPh sb="145" eb="147">
      <t>テキセイ</t>
    </rPh>
    <rPh sb="149" eb="152">
      <t>ノウリツテキ</t>
    </rPh>
    <rPh sb="153" eb="155">
      <t>スイドウ</t>
    </rPh>
    <rPh sb="155" eb="157">
      <t>ジギョウ</t>
    </rPh>
    <rPh sb="158" eb="160">
      <t>ウンエイ</t>
    </rPh>
    <rPh sb="162" eb="164">
      <t>キバン</t>
    </rPh>
    <rPh sb="164" eb="166">
      <t>キョウカ</t>
    </rPh>
    <rPh sb="167" eb="168">
      <t>ツト</t>
    </rPh>
    <phoneticPr fontId="4"/>
  </si>
  <si>
    <t xml:space="preserve"> 経営の健全性・効率性に関する指標については、類似団体平均値と同等もしくは良好な値で推移している傾向にあり、収益全体についての健全性はある程度確保できています。
　⑥給水原価が類似団体平均値よりも高い理由としては、利根川下流や印旛沼等の水源の水質が良好とはいえない状況で、安心・安全な水を提供するために、浄水処理にかかるコストが類似団体よりも大きくなっているであろうことが挙げられます。</t>
    <rPh sb="31" eb="33">
      <t>ドウトウ</t>
    </rPh>
    <rPh sb="37" eb="39">
      <t>リョウコウ</t>
    </rPh>
    <rPh sb="40" eb="41">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</si>
</sst>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0.95</c:v>
                </c:pt>
                <c:pt idx="1">
                  <c:v>0.79</c:v>
                </c:pt>
                <c:pt idx="2">
                  <c:v>0.97</c:v>
                </c:pt>
                <c:pt idx="3">
                  <c:v>0.92</c:v>
                </c:pt>
                <c:pt idx="4">
                  <c:v>0.86</c:v>
                </c:pt>
              </c:numCache>
            </c:numRef>
          </c:val>
          <c:extLst>
            <c:ext xmlns:c16="http://schemas.microsoft.com/office/drawing/2014/chart" uri="{C3380CC4-5D6E-409C-BE32-E72D297353CC}">
              <c16:uniqueId val="{00000000-3165-49C0-98F6-9454B6711C6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c:ext xmlns:c16="http://schemas.microsoft.com/office/drawing/2014/chart" uri="{C3380CC4-5D6E-409C-BE32-E72D297353CC}">
              <c16:uniqueId val="{00000001-3165-49C0-98F6-9454B6711C6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112.39</c:v>
                </c:pt>
                <c:pt idx="1">
                  <c:v>116.58</c:v>
                </c:pt>
                <c:pt idx="2">
                  <c:v>115.98</c:v>
                </c:pt>
                <c:pt idx="3">
                  <c:v>119.38</c:v>
                </c:pt>
                <c:pt idx="4">
                  <c:v>118.84</c:v>
                </c:pt>
              </c:numCache>
            </c:numRef>
          </c:val>
          <c:extLst>
            <c:ext xmlns:c16="http://schemas.microsoft.com/office/drawing/2014/chart" uri="{C3380CC4-5D6E-409C-BE32-E72D297353CC}">
              <c16:uniqueId val="{00000000-DE10-4939-9DA8-DF8A4E0712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c:ext xmlns:c16="http://schemas.microsoft.com/office/drawing/2014/chart" uri="{C3380CC4-5D6E-409C-BE32-E72D297353CC}">
              <c16:uniqueId val="{00000001-DE10-4939-9DA8-DF8A4E0712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46.5</c:v>
                </c:pt>
                <c:pt idx="1">
                  <c:v>48.07</c:v>
                </c:pt>
                <c:pt idx="2">
                  <c:v>49.05</c:v>
                </c:pt>
                <c:pt idx="3">
                  <c:v>49.45</c:v>
                </c:pt>
                <c:pt idx="4">
                  <c:v>50.43</c:v>
                </c:pt>
              </c:numCache>
            </c:numRef>
          </c:val>
          <c:extLst>
            <c:ext xmlns:c16="http://schemas.microsoft.com/office/drawing/2014/chart" uri="{C3380CC4-5D6E-409C-BE32-E72D297353CC}">
              <c16:uniqueId val="{00000000-871F-4E37-89BF-57629E7D138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c:ext xmlns:c16="http://schemas.microsoft.com/office/drawing/2014/chart" uri="{C3380CC4-5D6E-409C-BE32-E72D297353CC}">
              <c16:uniqueId val="{00000001-871F-4E37-89BF-57629E7D138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11.44</c:v>
                </c:pt>
                <c:pt idx="1">
                  <c:v>14.07</c:v>
                </c:pt>
                <c:pt idx="2">
                  <c:v>16.43</c:v>
                </c:pt>
                <c:pt idx="3">
                  <c:v>19.649999999999999</c:v>
                </c:pt>
                <c:pt idx="4">
                  <c:v>21.31</c:v>
                </c:pt>
              </c:numCache>
            </c:numRef>
          </c:val>
          <c:extLst>
            <c:ext xmlns:c16="http://schemas.microsoft.com/office/drawing/2014/chart" uri="{C3380CC4-5D6E-409C-BE32-E72D297353CC}">
              <c16:uniqueId val="{00000000-1695-44FC-8117-8D4C2C83125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c:ext xmlns:c16="http://schemas.microsoft.com/office/drawing/2014/chart" uri="{C3380CC4-5D6E-409C-BE32-E72D297353CC}">
              <c16:uniqueId val="{00000001-1695-44FC-8117-8D4C2C83125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1A-4103-8142-981E43A5B8A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c:ext xmlns:c16="http://schemas.microsoft.com/office/drawing/2014/chart" uri="{C3380CC4-5D6E-409C-BE32-E72D297353CC}">
              <c16:uniqueId val="{00000001-BA1A-4103-8142-981E43A5B8A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396.2</c:v>
                </c:pt>
                <c:pt idx="1">
                  <c:v>230.51</c:v>
                </c:pt>
                <c:pt idx="2">
                  <c:v>205.73</c:v>
                </c:pt>
                <c:pt idx="3">
                  <c:v>188.83</c:v>
                </c:pt>
                <c:pt idx="4">
                  <c:v>208.17</c:v>
                </c:pt>
              </c:numCache>
            </c:numRef>
          </c:val>
          <c:extLst>
            <c:ext xmlns:c16="http://schemas.microsoft.com/office/drawing/2014/chart" uri="{C3380CC4-5D6E-409C-BE32-E72D297353CC}">
              <c16:uniqueId val="{00000000-B9BF-45AF-9606-DAB7347CCB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c:ext xmlns:c16="http://schemas.microsoft.com/office/drawing/2014/chart" uri="{C3380CC4-5D6E-409C-BE32-E72D297353CC}">
              <c16:uniqueId val="{00000001-B9BF-45AF-9606-DAB7347CCB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274</c:v>
                </c:pt>
                <c:pt idx="1">
                  <c:v>263.95999999999998</c:v>
                </c:pt>
                <c:pt idx="2">
                  <c:v>248.23</c:v>
                </c:pt>
                <c:pt idx="3">
                  <c:v>245.18</c:v>
                </c:pt>
                <c:pt idx="4">
                  <c:v>236.88</c:v>
                </c:pt>
              </c:numCache>
            </c:numRef>
          </c:val>
          <c:extLst>
            <c:ext xmlns:c16="http://schemas.microsoft.com/office/drawing/2014/chart" uri="{C3380CC4-5D6E-409C-BE32-E72D297353CC}">
              <c16:uniqueId val="{00000000-E74C-45B5-BC7D-A8CFEDC5930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c:ext xmlns:c16="http://schemas.microsoft.com/office/drawing/2014/chart" uri="{C3380CC4-5D6E-409C-BE32-E72D297353CC}">
              <c16:uniqueId val="{00000001-E74C-45B5-BC7D-A8CFEDC5930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102.84</c:v>
                </c:pt>
                <c:pt idx="1">
                  <c:v>110.77</c:v>
                </c:pt>
                <c:pt idx="2">
                  <c:v>110.81</c:v>
                </c:pt>
                <c:pt idx="3">
                  <c:v>114.12</c:v>
                </c:pt>
                <c:pt idx="4">
                  <c:v>113.26</c:v>
                </c:pt>
              </c:numCache>
            </c:numRef>
          </c:val>
          <c:extLst>
            <c:ext xmlns:c16="http://schemas.microsoft.com/office/drawing/2014/chart" uri="{C3380CC4-5D6E-409C-BE32-E72D297353CC}">
              <c16:uniqueId val="{00000000-998F-4111-823A-95B8FD2449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c:ext xmlns:c16="http://schemas.microsoft.com/office/drawing/2014/chart" uri="{C3380CC4-5D6E-409C-BE32-E72D297353CC}">
              <c16:uniqueId val="{00000001-998F-4111-823A-95B8FD2449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193.92</c:v>
                </c:pt>
                <c:pt idx="1">
                  <c:v>179.17</c:v>
                </c:pt>
                <c:pt idx="2">
                  <c:v>178.73</c:v>
                </c:pt>
                <c:pt idx="3">
                  <c:v>173.31</c:v>
                </c:pt>
                <c:pt idx="4">
                  <c:v>174.1</c:v>
                </c:pt>
              </c:numCache>
            </c:numRef>
          </c:val>
          <c:extLst>
            <c:ext xmlns:c16="http://schemas.microsoft.com/office/drawing/2014/chart" uri="{C3380CC4-5D6E-409C-BE32-E72D297353CC}">
              <c16:uniqueId val="{00000000-0056-413D-B1B8-449EEACCCCC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c:ext xmlns:c16="http://schemas.microsoft.com/office/drawing/2014/chart" uri="{C3380CC4-5D6E-409C-BE32-E72D297353CC}">
              <c16:uniqueId val="{00000001-0056-413D-B1B8-449EEACCCCC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69.510000000000005</c:v>
                </c:pt>
                <c:pt idx="1">
                  <c:v>69.19</c:v>
                </c:pt>
                <c:pt idx="2">
                  <c:v>69.37</c:v>
                </c:pt>
                <c:pt idx="3">
                  <c:v>69.760000000000005</c:v>
                </c:pt>
                <c:pt idx="4">
                  <c:v>70.81</c:v>
                </c:pt>
              </c:numCache>
            </c:numRef>
          </c:val>
          <c:extLst>
            <c:ext xmlns:c16="http://schemas.microsoft.com/office/drawing/2014/chart" uri="{C3380CC4-5D6E-409C-BE32-E72D297353CC}">
              <c16:uniqueId val="{00000000-B860-441B-B2C3-5925D04946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c:ext xmlns:c16="http://schemas.microsoft.com/office/drawing/2014/chart" uri="{C3380CC4-5D6E-409C-BE32-E72D297353CC}">
              <c16:uniqueId val="{00000001-B860-441B-B2C3-5925D04946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94.74</c:v>
                </c:pt>
                <c:pt idx="1">
                  <c:v>94.18</c:v>
                </c:pt>
                <c:pt idx="2">
                  <c:v>94.12</c:v>
                </c:pt>
                <c:pt idx="3">
                  <c:v>94.21</c:v>
                </c:pt>
                <c:pt idx="4">
                  <c:v>93.74</c:v>
                </c:pt>
              </c:numCache>
            </c:numRef>
          </c:val>
          <c:extLst>
            <c:ext xmlns:c16="http://schemas.microsoft.com/office/drawing/2014/chart" uri="{C3380CC4-5D6E-409C-BE32-E72D297353CC}">
              <c16:uniqueId val="{00000000-AC7D-48FF-97E9-D5B37BFAC6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c:ext xmlns:c16="http://schemas.microsoft.com/office/drawing/2014/chart" uri="{C3380CC4-5D6E-409C-BE32-E72D297353CC}">
              <c16:uniqueId val="{00000001-AC7D-48FF-97E9-D5B37BFAC6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5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v>
      </c>
      <c r="AE8" s="58"/>
      <c r="AF8" s="58"/>
      <c r="AG8" s="58"/>
      <c r="AH8" s="58"/>
      <c r="AI8" s="58"/>
      <c r="AJ8" s="58"/>
      <c r="AK8" s="4"/>
      <c r="AL8" s="59">
        <f>データ!$R$6</f>
        <v>6298992</v>
      </c>
      <c r="AM8" s="59"/>
      <c r="AN8" s="59"/>
      <c r="AO8" s="59"/>
      <c r="AP8" s="59"/>
      <c r="AQ8" s="59"/>
      <c r="AR8" s="59"/>
      <c r="AS8" s="59"/>
      <c r="AT8" s="50">
        <f>データ!$S$6</f>
        <v>5157.6099999999997</v>
      </c>
      <c r="AU8" s="51"/>
      <c r="AV8" s="51"/>
      <c r="AW8" s="51"/>
      <c r="AX8" s="51"/>
      <c r="AY8" s="51"/>
      <c r="AZ8" s="51"/>
      <c r="BA8" s="51"/>
      <c r="BB8" s="52">
        <f>データ!$T$6</f>
        <v>1221.3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78.77</v>
      </c>
      <c r="J10" s="51"/>
      <c r="K10" s="51"/>
      <c r="L10" s="51"/>
      <c r="M10" s="51"/>
      <c r="N10" s="51"/>
      <c r="O10" s="62"/>
      <c r="P10" s="52">
        <f>データ!$P$6</f>
        <v>84.02</v>
      </c>
      <c r="Q10" s="52"/>
      <c r="R10" s="52"/>
      <c r="S10" s="52"/>
      <c r="T10" s="52"/>
      <c r="U10" s="52"/>
      <c r="V10" s="52"/>
      <c r="W10" s="59">
        <f>データ!$Q$6</f>
        <v>2640</v>
      </c>
      <c r="X10" s="59"/>
      <c r="Y10" s="59"/>
      <c r="Z10" s="59"/>
      <c r="AA10" s="59"/>
      <c r="AB10" s="59"/>
      <c r="AC10" s="59"/>
      <c r="AD10" s="2"/>
      <c r="AE10" s="2"/>
      <c r="AF10" s="2"/>
      <c r="AG10" s="2"/>
      <c r="AH10" s="4"/>
      <c r="AI10" s="4"/>
      <c r="AJ10" s="4"/>
      <c r="AK10" s="4"/>
      <c r="AL10" s="59">
        <f>データ!$U$6</f>
        <v>3027417</v>
      </c>
      <c r="AM10" s="59"/>
      <c r="AN10" s="59"/>
      <c r="AO10" s="59"/>
      <c r="AP10" s="59"/>
      <c r="AQ10" s="59"/>
      <c r="AR10" s="59"/>
      <c r="AS10" s="59"/>
      <c r="AT10" s="50">
        <f>データ!$V$6</f>
        <v>566.36</v>
      </c>
      <c r="AU10" s="51"/>
      <c r="AV10" s="51"/>
      <c r="AW10" s="51"/>
      <c r="AX10" s="51"/>
      <c r="AY10" s="51"/>
      <c r="AZ10" s="51"/>
      <c r="BA10" s="51"/>
      <c r="BB10" s="52">
        <f>データ!$W$6</f>
        <v>5345.39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119</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117</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8"/>
      <c r="BM59" s="89"/>
      <c r="BN59" s="89"/>
      <c r="BO59" s="89"/>
      <c r="BP59" s="89"/>
      <c r="BQ59" s="89"/>
      <c r="BR59" s="89"/>
      <c r="BS59" s="89"/>
      <c r="BT59" s="89"/>
      <c r="BU59" s="89"/>
      <c r="BV59" s="89"/>
      <c r="BW59" s="89"/>
      <c r="BX59" s="89"/>
      <c r="BY59" s="89"/>
      <c r="BZ59" s="90"/>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8"/>
      <c r="BM60" s="89"/>
      <c r="BN60" s="89"/>
      <c r="BO60" s="89"/>
      <c r="BP60" s="89"/>
      <c r="BQ60" s="89"/>
      <c r="BR60" s="89"/>
      <c r="BS60" s="89"/>
      <c r="BT60" s="89"/>
      <c r="BU60" s="89"/>
      <c r="BV60" s="89"/>
      <c r="BW60" s="89"/>
      <c r="BX60" s="89"/>
      <c r="BY60" s="89"/>
      <c r="BZ60" s="90"/>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118</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1"/>
      <c r="BM82" s="92"/>
      <c r="BN82" s="92"/>
      <c r="BO82" s="92"/>
      <c r="BP82" s="92"/>
      <c r="BQ82" s="92"/>
      <c r="BR82" s="92"/>
      <c r="BS82" s="92"/>
      <c r="BT82" s="92"/>
      <c r="BU82" s="92"/>
      <c r="BV82" s="92"/>
      <c r="BW82" s="92"/>
      <c r="BX82" s="92"/>
      <c r="BY82" s="92"/>
      <c r="BZ82" s="9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Pmt3lIkmSRVysMv6wBBUBtRAdf67qfp19qzD9DPrICxfLmOqMyLQockiRqwxjxyv3Iy1YOX2voyeAeHUrE8Aw==" saltValue="w2xCbePGiiu1AJZlM2WKn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64</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8" t="s">
        <v>65</v>
      </c>
      <c r="B4" s="30"/>
      <c r="C4" s="30"/>
      <c r="D4" s="30"/>
      <c r="E4" s="30"/>
      <c r="F4" s="30"/>
      <c r="G4" s="30"/>
      <c r="H4" s="84"/>
      <c r="I4" s="85"/>
      <c r="J4" s="85"/>
      <c r="K4" s="85"/>
      <c r="L4" s="85"/>
      <c r="M4" s="85"/>
      <c r="N4" s="85"/>
      <c r="O4" s="85"/>
      <c r="P4" s="85"/>
      <c r="Q4" s="85"/>
      <c r="R4" s="85"/>
      <c r="S4" s="85"/>
      <c r="T4" s="85"/>
      <c r="U4" s="85"/>
      <c r="V4" s="85"/>
      <c r="W4" s="86"/>
      <c r="X4" s="80" t="s">
        <v>66</v>
      </c>
      <c r="Y4" s="80"/>
      <c r="Z4" s="80"/>
      <c r="AA4" s="80"/>
      <c r="AB4" s="80"/>
      <c r="AC4" s="80"/>
      <c r="AD4" s="80"/>
      <c r="AE4" s="80"/>
      <c r="AF4" s="80"/>
      <c r="AG4" s="80"/>
      <c r="AH4" s="80"/>
      <c r="AI4" s="80" t="s">
        <v>67</v>
      </c>
      <c r="AJ4" s="80"/>
      <c r="AK4" s="80"/>
      <c r="AL4" s="80"/>
      <c r="AM4" s="80"/>
      <c r="AN4" s="80"/>
      <c r="AO4" s="80"/>
      <c r="AP4" s="80"/>
      <c r="AQ4" s="80"/>
      <c r="AR4" s="80"/>
      <c r="AS4" s="80"/>
      <c r="AT4" s="80" t="s">
        <v>68</v>
      </c>
      <c r="AU4" s="80"/>
      <c r="AV4" s="80"/>
      <c r="AW4" s="80"/>
      <c r="AX4" s="80"/>
      <c r="AY4" s="80"/>
      <c r="AZ4" s="80"/>
      <c r="BA4" s="80"/>
      <c r="BB4" s="80"/>
      <c r="BC4" s="80"/>
      <c r="BD4" s="80"/>
      <c r="BE4" s="80" t="s">
        <v>69</v>
      </c>
      <c r="BF4" s="80"/>
      <c r="BG4" s="80"/>
      <c r="BH4" s="80"/>
      <c r="BI4" s="80"/>
      <c r="BJ4" s="80"/>
      <c r="BK4" s="80"/>
      <c r="BL4" s="80"/>
      <c r="BM4" s="80"/>
      <c r="BN4" s="80"/>
      <c r="BO4" s="80"/>
      <c r="BP4" s="80" t="s">
        <v>70</v>
      </c>
      <c r="BQ4" s="80"/>
      <c r="BR4" s="80"/>
      <c r="BS4" s="80"/>
      <c r="BT4" s="80"/>
      <c r="BU4" s="80"/>
      <c r="BV4" s="80"/>
      <c r="BW4" s="80"/>
      <c r="BX4" s="80"/>
      <c r="BY4" s="80"/>
      <c r="BZ4" s="80"/>
      <c r="CA4" s="80" t="s">
        <v>71</v>
      </c>
      <c r="CB4" s="80"/>
      <c r="CC4" s="80"/>
      <c r="CD4" s="80"/>
      <c r="CE4" s="80"/>
      <c r="CF4" s="80"/>
      <c r="CG4" s="80"/>
      <c r="CH4" s="80"/>
      <c r="CI4" s="80"/>
      <c r="CJ4" s="80"/>
      <c r="CK4" s="80"/>
      <c r="CL4" s="80" t="s">
        <v>72</v>
      </c>
      <c r="CM4" s="80"/>
      <c r="CN4" s="80"/>
      <c r="CO4" s="80"/>
      <c r="CP4" s="80"/>
      <c r="CQ4" s="80"/>
      <c r="CR4" s="80"/>
      <c r="CS4" s="80"/>
      <c r="CT4" s="80"/>
      <c r="CU4" s="80"/>
      <c r="CV4" s="80"/>
      <c r="CW4" s="80" t="s">
        <v>73</v>
      </c>
      <c r="CX4" s="80"/>
      <c r="CY4" s="80"/>
      <c r="CZ4" s="80"/>
      <c r="DA4" s="80"/>
      <c r="DB4" s="80"/>
      <c r="DC4" s="80"/>
      <c r="DD4" s="80"/>
      <c r="DE4" s="80"/>
      <c r="DF4" s="80"/>
      <c r="DG4" s="80"/>
      <c r="DH4" s="80" t="s">
        <v>74</v>
      </c>
      <c r="DI4" s="80"/>
      <c r="DJ4" s="80"/>
      <c r="DK4" s="80"/>
      <c r="DL4" s="80"/>
      <c r="DM4" s="80"/>
      <c r="DN4" s="80"/>
      <c r="DO4" s="80"/>
      <c r="DP4" s="80"/>
      <c r="DQ4" s="80"/>
      <c r="DR4" s="80"/>
      <c r="DS4" s="80" t="s">
        <v>75</v>
      </c>
      <c r="DT4" s="80"/>
      <c r="DU4" s="80"/>
      <c r="DV4" s="80"/>
      <c r="DW4" s="80"/>
      <c r="DX4" s="80"/>
      <c r="DY4" s="80"/>
      <c r="DZ4" s="80"/>
      <c r="EA4" s="80"/>
      <c r="EB4" s="80"/>
      <c r="EC4" s="80"/>
      <c r="ED4" s="80" t="s">
        <v>76</v>
      </c>
      <c r="EE4" s="80"/>
      <c r="EF4" s="80"/>
      <c r="EG4" s="80"/>
      <c r="EH4" s="80"/>
      <c r="EI4" s="80"/>
      <c r="EJ4" s="80"/>
      <c r="EK4" s="80"/>
      <c r="EL4" s="80"/>
      <c r="EM4" s="80"/>
      <c r="EN4" s="80"/>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120006</v>
      </c>
      <c r="D6" s="33">
        <f t="shared" si="3"/>
        <v>46</v>
      </c>
      <c r="E6" s="33">
        <f t="shared" si="3"/>
        <v>1</v>
      </c>
      <c r="F6" s="33">
        <f t="shared" si="3"/>
        <v>0</v>
      </c>
      <c r="G6" s="33">
        <f t="shared" si="3"/>
        <v>1</v>
      </c>
      <c r="H6" s="33" t="str">
        <f t="shared" si="3"/>
        <v>千葉県</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78.77</v>
      </c>
      <c r="P6" s="34">
        <f t="shared" si="3"/>
        <v>84.02</v>
      </c>
      <c r="Q6" s="34">
        <f t="shared" si="3"/>
        <v>2640</v>
      </c>
      <c r="R6" s="34">
        <f t="shared" si="3"/>
        <v>6298992</v>
      </c>
      <c r="S6" s="34">
        <f t="shared" si="3"/>
        <v>5157.6099999999997</v>
      </c>
      <c r="T6" s="34">
        <f t="shared" si="3"/>
        <v>1221.3</v>
      </c>
      <c r="U6" s="34">
        <f t="shared" si="3"/>
        <v>3027417</v>
      </c>
      <c r="V6" s="34">
        <f t="shared" si="3"/>
        <v>566.36</v>
      </c>
      <c r="W6" s="34">
        <f t="shared" si="3"/>
        <v>5345.39</v>
      </c>
      <c r="X6" s="35">
        <f>IF(X7="",NA(),X7)</f>
        <v>112.39</v>
      </c>
      <c r="Y6" s="35">
        <f t="shared" ref="Y6:AG6" si="4">IF(Y7="",NA(),Y7)</f>
        <v>116.58</v>
      </c>
      <c r="Z6" s="35">
        <f t="shared" si="4"/>
        <v>115.98</v>
      </c>
      <c r="AA6" s="35">
        <f t="shared" si="4"/>
        <v>119.38</v>
      </c>
      <c r="AB6" s="35">
        <f t="shared" si="4"/>
        <v>118.84</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396.2</v>
      </c>
      <c r="AU6" s="35">
        <f t="shared" ref="AU6:BC6" si="6">IF(AU7="",NA(),AU7)</f>
        <v>230.51</v>
      </c>
      <c r="AV6" s="35">
        <f t="shared" si="6"/>
        <v>205.73</v>
      </c>
      <c r="AW6" s="35">
        <f t="shared" si="6"/>
        <v>188.83</v>
      </c>
      <c r="AX6" s="35">
        <f t="shared" si="6"/>
        <v>208.17</v>
      </c>
      <c r="AY6" s="35">
        <f t="shared" si="6"/>
        <v>473.46</v>
      </c>
      <c r="AZ6" s="35">
        <f t="shared" si="6"/>
        <v>240.81</v>
      </c>
      <c r="BA6" s="35">
        <f t="shared" si="6"/>
        <v>241.71</v>
      </c>
      <c r="BB6" s="35">
        <f t="shared" si="6"/>
        <v>249.08</v>
      </c>
      <c r="BC6" s="35">
        <f t="shared" si="6"/>
        <v>254.05</v>
      </c>
      <c r="BD6" s="34" t="str">
        <f>IF(BD7="","",IF(BD7="-","【-】","【"&amp;SUBSTITUTE(TEXT(BD7,"#,##0.00"),"-","△")&amp;"】"))</f>
        <v>【264.34】</v>
      </c>
      <c r="BE6" s="35">
        <f>IF(BE7="",NA(),BE7)</f>
        <v>274</v>
      </c>
      <c r="BF6" s="35">
        <f t="shared" ref="BF6:BN6" si="7">IF(BF7="",NA(),BF7)</f>
        <v>263.95999999999998</v>
      </c>
      <c r="BG6" s="35">
        <f t="shared" si="7"/>
        <v>248.23</v>
      </c>
      <c r="BH6" s="35">
        <f t="shared" si="7"/>
        <v>245.18</v>
      </c>
      <c r="BI6" s="35">
        <f t="shared" si="7"/>
        <v>236.88</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102.84</v>
      </c>
      <c r="BQ6" s="35">
        <f t="shared" ref="BQ6:BY6" si="8">IF(BQ7="",NA(),BQ7)</f>
        <v>110.77</v>
      </c>
      <c r="BR6" s="35">
        <f t="shared" si="8"/>
        <v>110.81</v>
      </c>
      <c r="BS6" s="35">
        <f t="shared" si="8"/>
        <v>114.12</v>
      </c>
      <c r="BT6" s="35">
        <f t="shared" si="8"/>
        <v>113.26</v>
      </c>
      <c r="BU6" s="35">
        <f t="shared" si="8"/>
        <v>100.77</v>
      </c>
      <c r="BV6" s="35">
        <f t="shared" si="8"/>
        <v>107.74</v>
      </c>
      <c r="BW6" s="35">
        <f t="shared" si="8"/>
        <v>108.81</v>
      </c>
      <c r="BX6" s="35">
        <f t="shared" si="8"/>
        <v>110.87</v>
      </c>
      <c r="BY6" s="35">
        <f t="shared" si="8"/>
        <v>110.3</v>
      </c>
      <c r="BZ6" s="34" t="str">
        <f>IF(BZ7="","",IF(BZ7="-","【-】","【"&amp;SUBSTITUTE(TEXT(BZ7,"#,##0.00"),"-","△")&amp;"】"))</f>
        <v>【104.36】</v>
      </c>
      <c r="CA6" s="35">
        <f>IF(CA7="",NA(),CA7)</f>
        <v>193.92</v>
      </c>
      <c r="CB6" s="35">
        <f t="shared" ref="CB6:CJ6" si="9">IF(CB7="",NA(),CB7)</f>
        <v>179.17</v>
      </c>
      <c r="CC6" s="35">
        <f t="shared" si="9"/>
        <v>178.73</v>
      </c>
      <c r="CD6" s="35">
        <f t="shared" si="9"/>
        <v>173.31</v>
      </c>
      <c r="CE6" s="35">
        <f t="shared" si="9"/>
        <v>174.1</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69.510000000000005</v>
      </c>
      <c r="CM6" s="35">
        <f t="shared" ref="CM6:CU6" si="10">IF(CM7="",NA(),CM7)</f>
        <v>69.19</v>
      </c>
      <c r="CN6" s="35">
        <f t="shared" si="10"/>
        <v>69.37</v>
      </c>
      <c r="CO6" s="35">
        <f t="shared" si="10"/>
        <v>69.760000000000005</v>
      </c>
      <c r="CP6" s="35">
        <f t="shared" si="10"/>
        <v>70.81</v>
      </c>
      <c r="CQ6" s="35">
        <f t="shared" si="10"/>
        <v>63.91</v>
      </c>
      <c r="CR6" s="35">
        <f t="shared" si="10"/>
        <v>63.25</v>
      </c>
      <c r="CS6" s="35">
        <f t="shared" si="10"/>
        <v>63.03</v>
      </c>
      <c r="CT6" s="35">
        <f t="shared" si="10"/>
        <v>63.18</v>
      </c>
      <c r="CU6" s="35">
        <f t="shared" si="10"/>
        <v>63.54</v>
      </c>
      <c r="CV6" s="34" t="str">
        <f>IF(CV7="","",IF(CV7="-","【-】","【"&amp;SUBSTITUTE(TEXT(CV7,"#,##0.00"),"-","△")&amp;"】"))</f>
        <v>【60.41】</v>
      </c>
      <c r="CW6" s="35">
        <f>IF(CW7="",NA(),CW7)</f>
        <v>94.74</v>
      </c>
      <c r="CX6" s="35">
        <f t="shared" ref="CX6:DF6" si="11">IF(CX7="",NA(),CX7)</f>
        <v>94.18</v>
      </c>
      <c r="CY6" s="35">
        <f t="shared" si="11"/>
        <v>94.12</v>
      </c>
      <c r="CZ6" s="35">
        <f t="shared" si="11"/>
        <v>94.21</v>
      </c>
      <c r="DA6" s="35">
        <f t="shared" si="11"/>
        <v>93.74</v>
      </c>
      <c r="DB6" s="35">
        <f t="shared" si="11"/>
        <v>91.45</v>
      </c>
      <c r="DC6" s="35">
        <f t="shared" si="11"/>
        <v>91.07</v>
      </c>
      <c r="DD6" s="35">
        <f t="shared" si="11"/>
        <v>91.21</v>
      </c>
      <c r="DE6" s="35">
        <f t="shared" si="11"/>
        <v>91.6</v>
      </c>
      <c r="DF6" s="35">
        <f t="shared" si="11"/>
        <v>91.48</v>
      </c>
      <c r="DG6" s="34" t="str">
        <f>IF(DG7="","",IF(DG7="-","【-】","【"&amp;SUBSTITUTE(TEXT(DG7,"#,##0.00"),"-","△")&amp;"】"))</f>
        <v>【89.93】</v>
      </c>
      <c r="DH6" s="35">
        <f>IF(DH7="",NA(),DH7)</f>
        <v>46.5</v>
      </c>
      <c r="DI6" s="35">
        <f t="shared" ref="DI6:DQ6" si="12">IF(DI7="",NA(),DI7)</f>
        <v>48.07</v>
      </c>
      <c r="DJ6" s="35">
        <f t="shared" si="12"/>
        <v>49.05</v>
      </c>
      <c r="DK6" s="35">
        <f t="shared" si="12"/>
        <v>49.45</v>
      </c>
      <c r="DL6" s="35">
        <f t="shared" si="12"/>
        <v>50.43</v>
      </c>
      <c r="DM6" s="35">
        <f t="shared" si="12"/>
        <v>45.38</v>
      </c>
      <c r="DN6" s="35">
        <f t="shared" si="12"/>
        <v>47.7</v>
      </c>
      <c r="DO6" s="35">
        <f t="shared" si="12"/>
        <v>48.41</v>
      </c>
      <c r="DP6" s="35">
        <f t="shared" si="12"/>
        <v>49.1</v>
      </c>
      <c r="DQ6" s="35">
        <f t="shared" si="12"/>
        <v>49.66</v>
      </c>
      <c r="DR6" s="34" t="str">
        <f>IF(DR7="","",IF(DR7="-","【-】","【"&amp;SUBSTITUTE(TEXT(DR7,"#,##0.00"),"-","△")&amp;"】"))</f>
        <v>【48.12】</v>
      </c>
      <c r="DS6" s="35">
        <f>IF(DS7="",NA(),DS7)</f>
        <v>11.44</v>
      </c>
      <c r="DT6" s="35">
        <f t="shared" ref="DT6:EB6" si="13">IF(DT7="",NA(),DT7)</f>
        <v>14.07</v>
      </c>
      <c r="DU6" s="35">
        <f t="shared" si="13"/>
        <v>16.43</v>
      </c>
      <c r="DV6" s="35">
        <f t="shared" si="13"/>
        <v>19.649999999999999</v>
      </c>
      <c r="DW6" s="35">
        <f t="shared" si="13"/>
        <v>21.31</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0.95</v>
      </c>
      <c r="EE6" s="35">
        <f t="shared" ref="EE6:EM6" si="14">IF(EE7="",NA(),EE7)</f>
        <v>0.79</v>
      </c>
      <c r="EF6" s="35">
        <f t="shared" si="14"/>
        <v>0.97</v>
      </c>
      <c r="EG6" s="35">
        <f t="shared" si="14"/>
        <v>0.92</v>
      </c>
      <c r="EH6" s="35">
        <f t="shared" si="14"/>
        <v>0.86</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120006</v>
      </c>
      <c r="D7" s="37">
        <v>46</v>
      </c>
      <c r="E7" s="37">
        <v>1</v>
      </c>
      <c r="F7" s="37">
        <v>0</v>
      </c>
      <c r="G7" s="37">
        <v>1</v>
      </c>
      <c r="H7" s="37" t="s">
        <v>105</v>
      </c>
      <c r="I7" s="37" t="s">
        <v>106</v>
      </c>
      <c r="J7" s="37" t="s">
        <v>107</v>
      </c>
      <c r="K7" s="37" t="s">
        <v>108</v>
      </c>
      <c r="L7" s="37" t="s">
        <v>109</v>
      </c>
      <c r="M7" s="37" t="s">
        <v>110</v>
      </c>
      <c r="N7" s="38" t="s">
        <v>111</v>
      </c>
      <c r="O7" s="38">
        <v>78.77</v>
      </c>
      <c r="P7" s="38">
        <v>84.02</v>
      </c>
      <c r="Q7" s="38">
        <v>2640</v>
      </c>
      <c r="R7" s="38">
        <v>6298992</v>
      </c>
      <c r="S7" s="38">
        <v>5157.6099999999997</v>
      </c>
      <c r="T7" s="38">
        <v>1221.3</v>
      </c>
      <c r="U7" s="38">
        <v>3027417</v>
      </c>
      <c r="V7" s="38">
        <v>566.36</v>
      </c>
      <c r="W7" s="38">
        <v>5345.39</v>
      </c>
      <c r="X7" s="38">
        <v>112.39</v>
      </c>
      <c r="Y7" s="38">
        <v>116.58</v>
      </c>
      <c r="Z7" s="38">
        <v>115.98</v>
      </c>
      <c r="AA7" s="38">
        <v>119.38</v>
      </c>
      <c r="AB7" s="38">
        <v>118.84</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396.2</v>
      </c>
      <c r="AU7" s="38">
        <v>230.51</v>
      </c>
      <c r="AV7" s="38">
        <v>205.73</v>
      </c>
      <c r="AW7" s="38">
        <v>188.83</v>
      </c>
      <c r="AX7" s="38">
        <v>208.17</v>
      </c>
      <c r="AY7" s="38">
        <v>473.46</v>
      </c>
      <c r="AZ7" s="38">
        <v>240.81</v>
      </c>
      <c r="BA7" s="38">
        <v>241.71</v>
      </c>
      <c r="BB7" s="38">
        <v>249.08</v>
      </c>
      <c r="BC7" s="38">
        <v>254.05</v>
      </c>
      <c r="BD7" s="38">
        <v>264.33999999999997</v>
      </c>
      <c r="BE7" s="38">
        <v>274</v>
      </c>
      <c r="BF7" s="38">
        <v>263.95999999999998</v>
      </c>
      <c r="BG7" s="38">
        <v>248.23</v>
      </c>
      <c r="BH7" s="38">
        <v>245.18</v>
      </c>
      <c r="BI7" s="38">
        <v>236.88</v>
      </c>
      <c r="BJ7" s="38">
        <v>285.77</v>
      </c>
      <c r="BK7" s="38">
        <v>283.10000000000002</v>
      </c>
      <c r="BL7" s="38">
        <v>274.14</v>
      </c>
      <c r="BM7" s="38">
        <v>266.66000000000003</v>
      </c>
      <c r="BN7" s="38">
        <v>258.63</v>
      </c>
      <c r="BO7" s="38">
        <v>274.27</v>
      </c>
      <c r="BP7" s="38">
        <v>102.84</v>
      </c>
      <c r="BQ7" s="38">
        <v>110.77</v>
      </c>
      <c r="BR7" s="38">
        <v>110.81</v>
      </c>
      <c r="BS7" s="38">
        <v>114.12</v>
      </c>
      <c r="BT7" s="38">
        <v>113.26</v>
      </c>
      <c r="BU7" s="38">
        <v>100.77</v>
      </c>
      <c r="BV7" s="38">
        <v>107.74</v>
      </c>
      <c r="BW7" s="38">
        <v>108.81</v>
      </c>
      <c r="BX7" s="38">
        <v>110.87</v>
      </c>
      <c r="BY7" s="38">
        <v>110.3</v>
      </c>
      <c r="BZ7" s="38">
        <v>104.36</v>
      </c>
      <c r="CA7" s="38">
        <v>193.92</v>
      </c>
      <c r="CB7" s="38">
        <v>179.17</v>
      </c>
      <c r="CC7" s="38">
        <v>178.73</v>
      </c>
      <c r="CD7" s="38">
        <v>173.31</v>
      </c>
      <c r="CE7" s="38">
        <v>174.1</v>
      </c>
      <c r="CF7" s="38">
        <v>165.74</v>
      </c>
      <c r="CG7" s="38">
        <v>154.33000000000001</v>
      </c>
      <c r="CH7" s="38">
        <v>152.94999999999999</v>
      </c>
      <c r="CI7" s="38">
        <v>150.54</v>
      </c>
      <c r="CJ7" s="38">
        <v>151.85</v>
      </c>
      <c r="CK7" s="38">
        <v>165.71</v>
      </c>
      <c r="CL7" s="38">
        <v>69.510000000000005</v>
      </c>
      <c r="CM7" s="38">
        <v>69.19</v>
      </c>
      <c r="CN7" s="38">
        <v>69.37</v>
      </c>
      <c r="CO7" s="38">
        <v>69.760000000000005</v>
      </c>
      <c r="CP7" s="38">
        <v>70.81</v>
      </c>
      <c r="CQ7" s="38">
        <v>63.91</v>
      </c>
      <c r="CR7" s="38">
        <v>63.25</v>
      </c>
      <c r="CS7" s="38">
        <v>63.03</v>
      </c>
      <c r="CT7" s="38">
        <v>63.18</v>
      </c>
      <c r="CU7" s="38">
        <v>63.54</v>
      </c>
      <c r="CV7" s="38">
        <v>60.41</v>
      </c>
      <c r="CW7" s="38">
        <v>94.74</v>
      </c>
      <c r="CX7" s="38">
        <v>94.18</v>
      </c>
      <c r="CY7" s="38">
        <v>94.12</v>
      </c>
      <c r="CZ7" s="38">
        <v>94.21</v>
      </c>
      <c r="DA7" s="38">
        <v>93.74</v>
      </c>
      <c r="DB7" s="38">
        <v>91.45</v>
      </c>
      <c r="DC7" s="38">
        <v>91.07</v>
      </c>
      <c r="DD7" s="38">
        <v>91.21</v>
      </c>
      <c r="DE7" s="38">
        <v>91.6</v>
      </c>
      <c r="DF7" s="38">
        <v>91.48</v>
      </c>
      <c r="DG7" s="38">
        <v>89.93</v>
      </c>
      <c r="DH7" s="38">
        <v>46.5</v>
      </c>
      <c r="DI7" s="38">
        <v>48.07</v>
      </c>
      <c r="DJ7" s="38">
        <v>49.05</v>
      </c>
      <c r="DK7" s="38">
        <v>49.45</v>
      </c>
      <c r="DL7" s="38">
        <v>50.43</v>
      </c>
      <c r="DM7" s="38">
        <v>45.38</v>
      </c>
      <c r="DN7" s="38">
        <v>47.7</v>
      </c>
      <c r="DO7" s="38">
        <v>48.41</v>
      </c>
      <c r="DP7" s="38">
        <v>49.1</v>
      </c>
      <c r="DQ7" s="38">
        <v>49.66</v>
      </c>
      <c r="DR7" s="38">
        <v>48.12</v>
      </c>
      <c r="DS7" s="38">
        <v>11.44</v>
      </c>
      <c r="DT7" s="38">
        <v>14.07</v>
      </c>
      <c r="DU7" s="38">
        <v>16.43</v>
      </c>
      <c r="DV7" s="38">
        <v>19.649999999999999</v>
      </c>
      <c r="DW7" s="38">
        <v>21.31</v>
      </c>
      <c r="DX7" s="38">
        <v>13.33</v>
      </c>
      <c r="DY7" s="38">
        <v>14.54</v>
      </c>
      <c r="DZ7" s="38">
        <v>16.16</v>
      </c>
      <c r="EA7" s="38">
        <v>17.420000000000002</v>
      </c>
      <c r="EB7" s="38">
        <v>18.940000000000001</v>
      </c>
      <c r="EC7" s="38">
        <v>15.89</v>
      </c>
      <c r="ED7" s="38">
        <v>0.95</v>
      </c>
      <c r="EE7" s="38">
        <v>0.79</v>
      </c>
      <c r="EF7" s="38">
        <v>0.97</v>
      </c>
      <c r="EG7" s="38">
        <v>0.92</v>
      </c>
      <c r="EH7" s="38">
        <v>0.86</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2019-01-21T04:05:42Z</cp:lastPrinted>
  <dcterms:created xsi:type="dcterms:W3CDTF">2018-12-03T08:29:15Z</dcterms:created>
  <dcterms:modified xsi:type="dcterms:W3CDTF">2019-01-21T04:18:50Z</dcterms:modified>
  <cp:category/>
</cp:coreProperties>
</file>