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共有情報\部課情報\企画統合課\企画班\02 経営\01 経営分析\H30（H29分析）他\04 経営比較分析表【外向けHP掲載】\01 国、県からの作成依頼\☆回答☆\"/>
    </mc:Choice>
  </mc:AlternateContent>
  <workbookProtection workbookAlgorithmName="SHA-512" workbookHashValue="AOmvIL+KOeSNz1740b4aCNp2aopLQ849zQ0/+J/xoHB8IsHjzgvpJsD6RTrn8/AQojYuZdTFFSZLDOTI96K/PQ==" workbookSaltValue="bZ0b8Dw8eQcjQSUlC7Twkg=="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<sst xmlns="http://schemas.openxmlformats.org/spreadsheetml/2006/main" count="235" uniqueCount="119">
  <si>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</si>
  <si>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</si>
  <si>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</si>
  <si>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</si>
  <si>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</si>
  <si>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</si>
  <si>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</si>
  <si>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</si>
  <si>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</si>
  <si>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</si>
  <si>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</si>
  <si>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</si>
  <si>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</si>
  <si>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</si>
  <si>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</si>
  <si>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</si>
  <si>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</si>
  <si>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</si>
  <si>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</si>
  <si>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</si>
  <si>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</si>
  <si>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</si>
  <si>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</si>
  <si>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</si>
  <si>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</si>
  <si>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</si>
  <si>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</si>
  <si>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</si>
  <si>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</si>
  <si>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</si>
  <si>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</si>
  <si>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</si>
  <si>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</si>
  <si>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</si>
  <si>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</si>
  <si>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</si>
  <si>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</si>
  <si>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</si>
  <si>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</si>
  <si>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</si>
  <si>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</si>
  <si>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</si>
  <si>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</si>
  <si>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</si>
  <si>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</si>
  <si>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</si>
  <si>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</si>
  <si>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</si>
  <si>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</si>
  <si>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</si>
  <si>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</si>
  <si>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</si>
  <si>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</si>
  <si>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</si>
  <si>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</si>
  <si>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</si>
  <si>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</si>
  <si>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</si>
  <si>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</si>
  <si>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</si>
  <si>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</si>
  <si>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</si>
  <si>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</si>
  <si>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</si>
  <si>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</si>
  <si>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</si>
  <si>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</si>
  <si>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</si>
  <si>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</si>
  <si>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</si>
  <si>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</si>
  <si>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</si>
  <si>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</si>
  <si>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</si>
  <si>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</si>
  <si>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</si>
  <si>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</si>
  <si>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</si>
  <si>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</si>
  <si>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</si>
  <si>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</si>
  <si>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</si>
  <si>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</si>
  <si>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</si>
  <si>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</si>
  <si>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</si>
  <si>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</si>
  <si>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</si>
  <si>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</si>
  <si>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</si>
  <si>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</si>
  <si>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</si>
  <si>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</si>
  <si>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</si>
  <si>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</si>
  <si>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</si>
  <si>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</si>
  <si>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</si>
  <si>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</si>
  <si>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</si>
  <si>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</si>
  <si>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</si>
  <si>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</si>
  <si>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</si>
  <si>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君津広域水道企業団</t>
  </si>
  <si>
    <t>法適用</t>
  </si>
  <si>
    <t>水道事業</t>
  </si>
  <si>
    <t>用水供給事業</t>
  </si>
  <si>
    <t>B</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</si>
  <si>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</si>
  <si>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</si>
  <si>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</si>
  <si>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</si>
  <si>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</si>
  <si>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</si>
  <si>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</si>
  <si>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は、平成26年度以降はほぼ横ばいとなっていますが、類似団体の平均値をやや上回っており、老朽化施設が多い傾向にあります。また、耐用年数に達した管路がないため、管路経年化率は、0％ですが、管路経年化率は概ね10年以内には50％を超える見込みです。老朽化による事故や防止を防ぐには、点検や修繕など適切な維持管理により施設や設備の延命化を図りながら、計画的な更新を実施していく必要があります。　</t>
  </si>
  <si>
    <t>　経常収支比率や施設利用率などの指標から、経営基盤は安定し、経営の効率性は比較的高いといえます。
　しかし、その一方で老朽化施設の増加や耐震化の推進などの課題があり、これらに取組んでいかなければなりません。
　今後とも、現在の経営状況を維持しつつ中長期的な視点での施設整備を進めていきます。</t>
    <phoneticPr fontId="16"/>
  </si>
  <si>
    <r>
      <t>(1)経営の健全性について
　経常収支比率及び料金回収率は、</t>
    </r>
    <r>
      <rPr>
        <sz val="11"/>
        <rFont val="ＭＳ ゴシック"/>
        <family val="3"/>
        <charset val="128"/>
      </rPr>
      <t>平成28年度に料金引き下げを行ったものの、薬品費や委託料の入札執行減等による費用減少が上回り、前年度と同様に高水準で推移しています。
　流動比率は、平成26年度の大幅な下降は公営企業会計制度見直しの影響によるものですが、その後は上昇傾向にあります。
　企業債残高対給水収益比率は、企業債の借入抑制や償還進捗により減少傾向にあります。
　これらの指標から、経営の健全性は十分に保たれているといえます。</t>
    </r>
    <r>
      <rPr>
        <sz val="11"/>
        <color theme="1"/>
        <rFont val="ＭＳ ゴシック"/>
        <family val="3"/>
        <charset val="128"/>
      </rPr>
      <t xml:space="preserve">
(2)経営の効率性について
　施設利用率及び有収率とも、平均値と同等かそれ以上の数値で、高い水準がキープされており、効率的に水道用水を供給できているといえます。</t>
    </r>
    <rPh sb="39" eb="40">
      <t>ヒ</t>
    </rPh>
    <rPh sb="41" eb="42">
      <t>サ</t>
    </rPh>
    <rPh sb="44" eb="45">
      <t>オコナ</t>
    </rPh>
    <rPh sb="51" eb="54">
      <t>ヤクヒンヒ</t>
    </rPh>
    <rPh sb="55" eb="58">
      <t>イタクリョウ</t>
    </rPh>
    <rPh sb="59" eb="61">
      <t>ニュウサツ</t>
    </rPh>
    <rPh sb="61" eb="63">
      <t>シッコウ</t>
    </rPh>
    <rPh sb="63" eb="64">
      <t>ゲン</t>
    </rPh>
    <rPh sb="64" eb="65">
      <t>トウ</t>
    </rPh>
    <rPh sb="68" eb="70">
      <t>ヒヨウ</t>
    </rPh>
    <rPh sb="70" eb="72">
      <t>ゲンショウ</t>
    </rPh>
    <rPh sb="73" eb="75">
      <t>ウワマワ</t>
    </rPh>
    <rPh sb="77" eb="80">
      <t>ゼンネンド</t>
    </rPh>
    <rPh sb="81" eb="83">
      <t>ドウヨウ</t>
    </rPh>
    <rPh sb="84" eb="87">
      <t>コウスイジュン</t>
    </rPh>
    <rPh sb="88" eb="90">
      <t>スイイ</t>
    </rPh>
    <rPh sb="98" eb="100">
      <t>リュウドウ</t>
    </rPh>
    <rPh sb="100" eb="102">
      <t>ヒリツ</t>
    </rPh>
    <rPh sb="104" eb="106">
      <t>ヘイセイ</t>
    </rPh>
    <rPh sb="108" eb="110">
      <t>ネンド</t>
    </rPh>
    <rPh sb="111" eb="113">
      <t>オオハバ</t>
    </rPh>
    <rPh sb="114" eb="116">
      <t>カコウ</t>
    </rPh>
    <rPh sb="117" eb="119">
      <t>コウエイ</t>
    </rPh>
    <rPh sb="119" eb="121">
      <t>キギョウ</t>
    </rPh>
    <rPh sb="121" eb="123">
      <t>カイケイ</t>
    </rPh>
    <rPh sb="123" eb="125">
      <t>セイド</t>
    </rPh>
    <rPh sb="125" eb="127">
      <t>ミナオ</t>
    </rPh>
    <rPh sb="129" eb="131">
      <t>エイキョウ</t>
    </rPh>
    <rPh sb="142" eb="143">
      <t>ゴ</t>
    </rPh>
    <rPh sb="144" eb="146">
      <t>ジョウショウ</t>
    </rPh>
    <rPh sb="146" eb="148">
      <t>ケイコウ</t>
    </rPh>
    <rPh sb="156" eb="159">
      <t>キギョウサイ</t>
    </rPh>
    <rPh sb="159" eb="161">
      <t>ザンダカ</t>
    </rPh>
    <rPh sb="161" eb="162">
      <t>タイ</t>
    </rPh>
    <rPh sb="162" eb="164">
      <t>キュウスイ</t>
    </rPh>
    <rPh sb="164" eb="166">
      <t>シュウエキ</t>
    </rPh>
    <rPh sb="166" eb="168">
      <t>ヒリツ</t>
    </rPh>
    <rPh sb="170" eb="173">
      <t>キギョウサイ</t>
    </rPh>
    <rPh sb="174" eb="176">
      <t>カリイレ</t>
    </rPh>
    <rPh sb="176" eb="178">
      <t>ヨクセイ</t>
    </rPh>
    <rPh sb="179" eb="181">
      <t>ショウカン</t>
    </rPh>
    <rPh sb="181" eb="183">
      <t>シンチョク</t>
    </rPh>
    <rPh sb="186" eb="188">
      <t>ゲンショウ</t>
    </rPh>
    <rPh sb="188" eb="190">
      <t>ケイコウ</t>
    </rPh>
    <rPh sb="202" eb="204">
      <t>シヒョウ</t>
    </rPh>
    <rPh sb="207" eb="209">
      <t>ケイエイ</t>
    </rPh>
    <rPh sb="210" eb="213">
      <t>ケンゼンセイ</t>
    </rPh>
    <rPh sb="214" eb="216">
      <t>ジュウブン</t>
    </rPh>
    <rPh sb="217" eb="218">
      <t>タモ</t>
    </rPh>
    <rPh sb="251" eb="252">
      <t>オヨ</t>
    </rPh>
    <rPh sb="259" eb="262">
      <t>ヘイキンチ</t>
    </rPh>
    <rPh sb="263" eb="265">
      <t>ドウトウ</t>
    </rPh>
    <rPh sb="268" eb="270">
      <t>イジョウ</t>
    </rPh>
    <rPh sb="271" eb="273">
      <t>スウチ</t>
    </rPh>
    <rPh sb="275" eb="276">
      <t>タカ</t>
    </rPh>
    <rPh sb="277" eb="279">
      <t>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</si>
</sst>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441-42DB-827C-7AE3932E87D8}"/>
            </c:ext>
          </c:extLst>
        </c:ser>
        <c:dLbls>
          <c:showLegendKey val="0"/>
          <c:showVal val="0"/>
          <c:showCatName val="0"/>
          <c:showSerName val="0"/>
          <c:showPercent val="0"/>
          <c:showBubbleSize val="0"/>
        </c:dLbls>
        <c:gapWidth val="150"/>
        <c:axId val="345551032"/>
        <c:axId val="345551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0.25</c:v>
                </c:pt>
                <c:pt idx="1">
                  <c:v>0.13</c:v>
                </c:pt>
                <c:pt idx="2">
                  <c:v>0.26</c:v>
                </c:pt>
                <c:pt idx="3">
                  <c:v>0.24</c:v>
                </c:pt>
                <c:pt idx="4">
                  <c:v>0.27</c:v>
                </c:pt>
              </c:numCache>
            </c:numRef>
          </c:val>
          <c:smooth val="0"/>
          <c:extLst xmlns:c16r2="http://schemas.microsoft.com/office/drawing/2015/06/chart">
            <c:ext xmlns:c16="http://schemas.microsoft.com/office/drawing/2014/chart" uri="{C3380CC4-5D6E-409C-BE32-E72D297353CC}">
              <c16:uniqueId val="{00000001-F441-42DB-827C-7AE3932E87D8}"/>
            </c:ext>
          </c:extLst>
        </c:ser>
        <c:dLbls>
          <c:showLegendKey val="0"/>
          <c:showVal val="0"/>
          <c:showCatName val="0"/>
          <c:showSerName val="0"/>
          <c:showPercent val="0"/>
          <c:showBubbleSize val="0"/>
        </c:dLbls>
        <c:marker val="1"/>
        <c:smooth val="0"/>
        <c:axId val="345551032"/>
        <c:axId val="345551816"/>
      </c:lineChart>
      <c:dateAx>
        <c:axId val="345551032"/>
        <c:scaling>
          <c:orientation val="minMax"/>
        </c:scaling>
        <c:delete val="1"/>
        <c:axPos val="b"/>
        <c:numFmt formatCode="ge" sourceLinked="1"/>
        <c:majorTickMark val="none"/>
        <c:minorTickMark val="none"/>
        <c:tickLblPos val="none"/>
        <c:crossAx val="345551816"/>
        <c:crosses val="autoZero"/>
        <c:auto val="1"/>
        <c:lblOffset val="100"/>
        <c:baseTimeUnit val="years"/>
      </c:dateAx>
      <c:valAx>
        <c:axId val="345551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551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114.53</c:v>
                </c:pt>
                <c:pt idx="1">
                  <c:v>118.03</c:v>
                </c:pt>
                <c:pt idx="2">
                  <c:v>120.93</c:v>
                </c:pt>
                <c:pt idx="3">
                  <c:v>124.12</c:v>
                </c:pt>
                <c:pt idx="4">
                  <c:v>124.46</c:v>
                </c:pt>
              </c:numCache>
            </c:numRef>
          </c:val>
          <c:extLst xmlns:c16r2="http://schemas.microsoft.com/office/drawing/2015/06/chart">
            <c:ext xmlns:c16="http://schemas.microsoft.com/office/drawing/2014/chart" uri="{C3380CC4-5D6E-409C-BE32-E72D297353CC}">
              <c16:uniqueId val="{00000000-158C-4AE6-A404-D9C843EBC4D2}"/>
            </c:ext>
          </c:extLst>
        </c:ser>
        <c:dLbls>
          <c:showLegendKey val="0"/>
          <c:showVal val="0"/>
          <c:showCatName val="0"/>
          <c:showSerName val="0"/>
          <c:showPercent val="0"/>
          <c:showBubbleSize val="0"/>
        </c:dLbls>
        <c:gapWidth val="150"/>
        <c:axId val="345553384"/>
        <c:axId val="345553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113.88</c:v>
                </c:pt>
                <c:pt idx="1">
                  <c:v>113.47</c:v>
                </c:pt>
                <c:pt idx="2">
                  <c:v>113.33</c:v>
                </c:pt>
                <c:pt idx="3">
                  <c:v>114.05</c:v>
                </c:pt>
                <c:pt idx="4">
                  <c:v>114.26</c:v>
                </c:pt>
              </c:numCache>
            </c:numRef>
          </c:val>
          <c:smooth val="0"/>
          <c:extLst xmlns:c16r2="http://schemas.microsoft.com/office/drawing/2015/06/chart">
            <c:ext xmlns:c16="http://schemas.microsoft.com/office/drawing/2014/chart" uri="{C3380CC4-5D6E-409C-BE32-E72D297353CC}">
              <c16:uniqueId val="{00000001-158C-4AE6-A404-D9C843EBC4D2}"/>
            </c:ext>
          </c:extLst>
        </c:ser>
        <c:dLbls>
          <c:showLegendKey val="0"/>
          <c:showVal val="0"/>
          <c:showCatName val="0"/>
          <c:showSerName val="0"/>
          <c:showPercent val="0"/>
          <c:showBubbleSize val="0"/>
        </c:dLbls>
        <c:marker val="1"/>
        <c:smooth val="0"/>
        <c:axId val="345553384"/>
        <c:axId val="345553776"/>
      </c:lineChart>
      <c:dateAx>
        <c:axId val="345553384"/>
        <c:scaling>
          <c:orientation val="minMax"/>
        </c:scaling>
        <c:delete val="1"/>
        <c:axPos val="b"/>
        <c:numFmt formatCode="ge" sourceLinked="1"/>
        <c:majorTickMark val="none"/>
        <c:minorTickMark val="none"/>
        <c:tickLblPos val="none"/>
        <c:crossAx val="345553776"/>
        <c:crosses val="autoZero"/>
        <c:auto val="1"/>
        <c:lblOffset val="100"/>
        <c:baseTimeUnit val="years"/>
      </c:dateAx>
      <c:valAx>
        <c:axId val="345553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5553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44.67</c:v>
                </c:pt>
                <c:pt idx="1">
                  <c:v>56.17</c:v>
                </c:pt>
                <c:pt idx="2">
                  <c:v>56.1</c:v>
                </c:pt>
                <c:pt idx="3">
                  <c:v>55.74</c:v>
                </c:pt>
                <c:pt idx="4">
                  <c:v>57.6</c:v>
                </c:pt>
              </c:numCache>
            </c:numRef>
          </c:val>
          <c:extLst xmlns:c16r2="http://schemas.microsoft.com/office/drawing/2015/06/chart">
            <c:ext xmlns:c16="http://schemas.microsoft.com/office/drawing/2014/chart" uri="{C3380CC4-5D6E-409C-BE32-E72D297353CC}">
              <c16:uniqueId val="{00000000-89B3-4EF4-87F1-5949A03D2482}"/>
            </c:ext>
          </c:extLst>
        </c:ser>
        <c:dLbls>
          <c:showLegendKey val="0"/>
          <c:showVal val="0"/>
          <c:showCatName val="0"/>
          <c:showSerName val="0"/>
          <c:showPercent val="0"/>
          <c:showBubbleSize val="0"/>
        </c:dLbls>
        <c:gapWidth val="150"/>
        <c:axId val="345549464"/>
        <c:axId val="345554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39.81</c:v>
                </c:pt>
                <c:pt idx="1">
                  <c:v>51.44</c:v>
                </c:pt>
                <c:pt idx="2">
                  <c:v>52.4</c:v>
                </c:pt>
                <c:pt idx="3">
                  <c:v>53.56</c:v>
                </c:pt>
                <c:pt idx="4">
                  <c:v>54.73</c:v>
                </c:pt>
              </c:numCache>
            </c:numRef>
          </c:val>
          <c:smooth val="0"/>
          <c:extLst xmlns:c16r2="http://schemas.microsoft.com/office/drawing/2015/06/chart">
            <c:ext xmlns:c16="http://schemas.microsoft.com/office/drawing/2014/chart" uri="{C3380CC4-5D6E-409C-BE32-E72D297353CC}">
              <c16:uniqueId val="{00000001-89B3-4EF4-87F1-5949A03D2482}"/>
            </c:ext>
          </c:extLst>
        </c:ser>
        <c:dLbls>
          <c:showLegendKey val="0"/>
          <c:showVal val="0"/>
          <c:showCatName val="0"/>
          <c:showSerName val="0"/>
          <c:showPercent val="0"/>
          <c:showBubbleSize val="0"/>
        </c:dLbls>
        <c:marker val="1"/>
        <c:smooth val="0"/>
        <c:axId val="345549464"/>
        <c:axId val="345554952"/>
      </c:lineChart>
      <c:dateAx>
        <c:axId val="345549464"/>
        <c:scaling>
          <c:orientation val="minMax"/>
        </c:scaling>
        <c:delete val="1"/>
        <c:axPos val="b"/>
        <c:numFmt formatCode="ge" sourceLinked="1"/>
        <c:majorTickMark val="none"/>
        <c:minorTickMark val="none"/>
        <c:tickLblPos val="none"/>
        <c:crossAx val="345554952"/>
        <c:crosses val="autoZero"/>
        <c:auto val="1"/>
        <c:lblOffset val="100"/>
        <c:baseTimeUnit val="years"/>
      </c:dateAx>
      <c:valAx>
        <c:axId val="345554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549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A3D-4407-9ABE-B53D8E2A4D16}"/>
            </c:ext>
          </c:extLst>
        </c:ser>
        <c:dLbls>
          <c:showLegendKey val="0"/>
          <c:showVal val="0"/>
          <c:showCatName val="0"/>
          <c:showSerName val="0"/>
          <c:showPercent val="0"/>
          <c:showBubbleSize val="0"/>
        </c:dLbls>
        <c:gapWidth val="150"/>
        <c:axId val="345548288"/>
        <c:axId val="345550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13.72</c:v>
                </c:pt>
                <c:pt idx="1">
                  <c:v>16.77</c:v>
                </c:pt>
                <c:pt idx="2">
                  <c:v>18.05</c:v>
                </c:pt>
                <c:pt idx="3">
                  <c:v>19.440000000000001</c:v>
                </c:pt>
                <c:pt idx="4">
                  <c:v>22.46</c:v>
                </c:pt>
              </c:numCache>
            </c:numRef>
          </c:val>
          <c:smooth val="0"/>
          <c:extLst xmlns:c16r2="http://schemas.microsoft.com/office/drawing/2015/06/chart">
            <c:ext xmlns:c16="http://schemas.microsoft.com/office/drawing/2014/chart" uri="{C3380CC4-5D6E-409C-BE32-E72D297353CC}">
              <c16:uniqueId val="{00000001-0A3D-4407-9ABE-B53D8E2A4D16}"/>
            </c:ext>
          </c:extLst>
        </c:ser>
        <c:dLbls>
          <c:showLegendKey val="0"/>
          <c:showVal val="0"/>
          <c:showCatName val="0"/>
          <c:showSerName val="0"/>
          <c:showPercent val="0"/>
          <c:showBubbleSize val="0"/>
        </c:dLbls>
        <c:marker val="1"/>
        <c:smooth val="0"/>
        <c:axId val="345548288"/>
        <c:axId val="345550248"/>
      </c:lineChart>
      <c:dateAx>
        <c:axId val="345548288"/>
        <c:scaling>
          <c:orientation val="minMax"/>
        </c:scaling>
        <c:delete val="1"/>
        <c:axPos val="b"/>
        <c:numFmt formatCode="ge" sourceLinked="1"/>
        <c:majorTickMark val="none"/>
        <c:minorTickMark val="none"/>
        <c:tickLblPos val="none"/>
        <c:crossAx val="345550248"/>
        <c:crosses val="autoZero"/>
        <c:auto val="1"/>
        <c:lblOffset val="100"/>
        <c:baseTimeUnit val="years"/>
      </c:dateAx>
      <c:valAx>
        <c:axId val="345550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54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35E-4EC2-9F48-835AD3710A11}"/>
            </c:ext>
          </c:extLst>
        </c:ser>
        <c:dLbls>
          <c:showLegendKey val="0"/>
          <c:showVal val="0"/>
          <c:showCatName val="0"/>
          <c:showSerName val="0"/>
          <c:showPercent val="0"/>
          <c:showBubbleSize val="0"/>
        </c:dLbls>
        <c:gapWidth val="150"/>
        <c:axId val="346597832"/>
        <c:axId val="346598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21.34</c:v>
                </c:pt>
                <c:pt idx="1">
                  <c:v>16.89</c:v>
                </c:pt>
                <c:pt idx="2">
                  <c:v>17.39</c:v>
                </c:pt>
                <c:pt idx="3">
                  <c:v>12.65</c:v>
                </c:pt>
                <c:pt idx="4">
                  <c:v>10.58</c:v>
                </c:pt>
              </c:numCache>
            </c:numRef>
          </c:val>
          <c:smooth val="0"/>
          <c:extLst xmlns:c16r2="http://schemas.microsoft.com/office/drawing/2015/06/chart">
            <c:ext xmlns:c16="http://schemas.microsoft.com/office/drawing/2014/chart" uri="{C3380CC4-5D6E-409C-BE32-E72D297353CC}">
              <c16:uniqueId val="{00000001-D35E-4EC2-9F48-835AD3710A11}"/>
            </c:ext>
          </c:extLst>
        </c:ser>
        <c:dLbls>
          <c:showLegendKey val="0"/>
          <c:showVal val="0"/>
          <c:showCatName val="0"/>
          <c:showSerName val="0"/>
          <c:showPercent val="0"/>
          <c:showBubbleSize val="0"/>
        </c:dLbls>
        <c:marker val="1"/>
        <c:smooth val="0"/>
        <c:axId val="346597832"/>
        <c:axId val="346598616"/>
      </c:lineChart>
      <c:dateAx>
        <c:axId val="346597832"/>
        <c:scaling>
          <c:orientation val="minMax"/>
        </c:scaling>
        <c:delete val="1"/>
        <c:axPos val="b"/>
        <c:numFmt formatCode="ge" sourceLinked="1"/>
        <c:majorTickMark val="none"/>
        <c:minorTickMark val="none"/>
        <c:tickLblPos val="none"/>
        <c:crossAx val="346598616"/>
        <c:crosses val="autoZero"/>
        <c:auto val="1"/>
        <c:lblOffset val="100"/>
        <c:baseTimeUnit val="years"/>
      </c:dateAx>
      <c:valAx>
        <c:axId val="346598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6597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941.37</c:v>
                </c:pt>
                <c:pt idx="1">
                  <c:v>207.67</c:v>
                </c:pt>
                <c:pt idx="2">
                  <c:v>306.02999999999997</c:v>
                </c:pt>
                <c:pt idx="3">
                  <c:v>323.3</c:v>
                </c:pt>
                <c:pt idx="4">
                  <c:v>326.16000000000003</c:v>
                </c:pt>
              </c:numCache>
            </c:numRef>
          </c:val>
          <c:extLst xmlns:c16r2="http://schemas.microsoft.com/office/drawing/2015/06/chart">
            <c:ext xmlns:c16="http://schemas.microsoft.com/office/drawing/2014/chart" uri="{C3380CC4-5D6E-409C-BE32-E72D297353CC}">
              <c16:uniqueId val="{00000000-8F42-4D70-830C-A707BF92D96D}"/>
            </c:ext>
          </c:extLst>
        </c:ser>
        <c:dLbls>
          <c:showLegendKey val="0"/>
          <c:showVal val="0"/>
          <c:showCatName val="0"/>
          <c:showSerName val="0"/>
          <c:showPercent val="0"/>
          <c:showBubbleSize val="0"/>
        </c:dLbls>
        <c:gapWidth val="150"/>
        <c:axId val="346600576"/>
        <c:axId val="346600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634.53</c:v>
                </c:pt>
                <c:pt idx="1">
                  <c:v>200.22</c:v>
                </c:pt>
                <c:pt idx="2">
                  <c:v>212.95</c:v>
                </c:pt>
                <c:pt idx="3">
                  <c:v>224.41</c:v>
                </c:pt>
                <c:pt idx="4">
                  <c:v>243.44</c:v>
                </c:pt>
              </c:numCache>
            </c:numRef>
          </c:val>
          <c:smooth val="0"/>
          <c:extLst xmlns:c16r2="http://schemas.microsoft.com/office/drawing/2015/06/chart">
            <c:ext xmlns:c16="http://schemas.microsoft.com/office/drawing/2014/chart" uri="{C3380CC4-5D6E-409C-BE32-E72D297353CC}">
              <c16:uniqueId val="{00000001-8F42-4D70-830C-A707BF92D96D}"/>
            </c:ext>
          </c:extLst>
        </c:ser>
        <c:dLbls>
          <c:showLegendKey val="0"/>
          <c:showVal val="0"/>
          <c:showCatName val="0"/>
          <c:showSerName val="0"/>
          <c:showPercent val="0"/>
          <c:showBubbleSize val="0"/>
        </c:dLbls>
        <c:marker val="1"/>
        <c:smooth val="0"/>
        <c:axId val="346600576"/>
        <c:axId val="346600968"/>
      </c:lineChart>
      <c:dateAx>
        <c:axId val="346600576"/>
        <c:scaling>
          <c:orientation val="minMax"/>
        </c:scaling>
        <c:delete val="1"/>
        <c:axPos val="b"/>
        <c:numFmt formatCode="ge" sourceLinked="1"/>
        <c:majorTickMark val="none"/>
        <c:minorTickMark val="none"/>
        <c:tickLblPos val="none"/>
        <c:crossAx val="346600968"/>
        <c:crosses val="autoZero"/>
        <c:auto val="1"/>
        <c:lblOffset val="100"/>
        <c:baseTimeUnit val="years"/>
      </c:dateAx>
      <c:valAx>
        <c:axId val="346600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660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206.92</c:v>
                </c:pt>
                <c:pt idx="1">
                  <c:v>190.77</c:v>
                </c:pt>
                <c:pt idx="2">
                  <c:v>175.1</c:v>
                </c:pt>
                <c:pt idx="3">
                  <c:v>157.83000000000001</c:v>
                </c:pt>
                <c:pt idx="4">
                  <c:v>141.36000000000001</c:v>
                </c:pt>
              </c:numCache>
            </c:numRef>
          </c:val>
          <c:extLst xmlns:c16r2="http://schemas.microsoft.com/office/drawing/2015/06/chart">
            <c:ext xmlns:c16="http://schemas.microsoft.com/office/drawing/2014/chart" uri="{C3380CC4-5D6E-409C-BE32-E72D297353CC}">
              <c16:uniqueId val="{00000000-6600-40AE-A2D7-B84E55F1C58E}"/>
            </c:ext>
          </c:extLst>
        </c:ser>
        <c:dLbls>
          <c:showLegendKey val="0"/>
          <c:showVal val="0"/>
          <c:showCatName val="0"/>
          <c:showSerName val="0"/>
          <c:showPercent val="0"/>
          <c:showBubbleSize val="0"/>
        </c:dLbls>
        <c:gapWidth val="150"/>
        <c:axId val="346594696"/>
        <c:axId val="34659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368.94</c:v>
                </c:pt>
                <c:pt idx="1">
                  <c:v>351.06</c:v>
                </c:pt>
                <c:pt idx="2">
                  <c:v>333.48</c:v>
                </c:pt>
                <c:pt idx="3">
                  <c:v>320.31</c:v>
                </c:pt>
                <c:pt idx="4">
                  <c:v>303.26</c:v>
                </c:pt>
              </c:numCache>
            </c:numRef>
          </c:val>
          <c:smooth val="0"/>
          <c:extLst xmlns:c16r2="http://schemas.microsoft.com/office/drawing/2015/06/chart">
            <c:ext xmlns:c16="http://schemas.microsoft.com/office/drawing/2014/chart" uri="{C3380CC4-5D6E-409C-BE32-E72D297353CC}">
              <c16:uniqueId val="{00000001-6600-40AE-A2D7-B84E55F1C58E}"/>
            </c:ext>
          </c:extLst>
        </c:ser>
        <c:dLbls>
          <c:showLegendKey val="0"/>
          <c:showVal val="0"/>
          <c:showCatName val="0"/>
          <c:showSerName val="0"/>
          <c:showPercent val="0"/>
          <c:showBubbleSize val="0"/>
        </c:dLbls>
        <c:marker val="1"/>
        <c:smooth val="0"/>
        <c:axId val="346594696"/>
        <c:axId val="346596656"/>
      </c:lineChart>
      <c:dateAx>
        <c:axId val="346594696"/>
        <c:scaling>
          <c:orientation val="minMax"/>
        </c:scaling>
        <c:delete val="1"/>
        <c:axPos val="b"/>
        <c:numFmt formatCode="ge" sourceLinked="1"/>
        <c:majorTickMark val="none"/>
        <c:minorTickMark val="none"/>
        <c:tickLblPos val="none"/>
        <c:crossAx val="346596656"/>
        <c:crosses val="autoZero"/>
        <c:auto val="1"/>
        <c:lblOffset val="100"/>
        <c:baseTimeUnit val="years"/>
      </c:dateAx>
      <c:valAx>
        <c:axId val="346596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6594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113.56</c:v>
                </c:pt>
                <c:pt idx="1">
                  <c:v>117.95</c:v>
                </c:pt>
                <c:pt idx="2">
                  <c:v>121.57</c:v>
                </c:pt>
                <c:pt idx="3">
                  <c:v>125.2</c:v>
                </c:pt>
                <c:pt idx="4">
                  <c:v>125.29</c:v>
                </c:pt>
              </c:numCache>
            </c:numRef>
          </c:val>
          <c:extLst xmlns:c16r2="http://schemas.microsoft.com/office/drawing/2015/06/chart">
            <c:ext xmlns:c16="http://schemas.microsoft.com/office/drawing/2014/chart" uri="{C3380CC4-5D6E-409C-BE32-E72D297353CC}">
              <c16:uniqueId val="{00000000-7DEF-4E8C-AA51-FD6999BF99BA}"/>
            </c:ext>
          </c:extLst>
        </c:ser>
        <c:dLbls>
          <c:showLegendKey val="0"/>
          <c:showVal val="0"/>
          <c:showCatName val="0"/>
          <c:showSerName val="0"/>
          <c:showPercent val="0"/>
          <c:showBubbleSize val="0"/>
        </c:dLbls>
        <c:gapWidth val="150"/>
        <c:axId val="346597440"/>
        <c:axId val="346595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111.12</c:v>
                </c:pt>
                <c:pt idx="1">
                  <c:v>112.92</c:v>
                </c:pt>
                <c:pt idx="2">
                  <c:v>112.81</c:v>
                </c:pt>
                <c:pt idx="3">
                  <c:v>113.88</c:v>
                </c:pt>
                <c:pt idx="4">
                  <c:v>114.14</c:v>
                </c:pt>
              </c:numCache>
            </c:numRef>
          </c:val>
          <c:smooth val="0"/>
          <c:extLst xmlns:c16r2="http://schemas.microsoft.com/office/drawing/2015/06/chart">
            <c:ext xmlns:c16="http://schemas.microsoft.com/office/drawing/2014/chart" uri="{C3380CC4-5D6E-409C-BE32-E72D297353CC}">
              <c16:uniqueId val="{00000001-7DEF-4E8C-AA51-FD6999BF99BA}"/>
            </c:ext>
          </c:extLst>
        </c:ser>
        <c:dLbls>
          <c:showLegendKey val="0"/>
          <c:showVal val="0"/>
          <c:showCatName val="0"/>
          <c:showSerName val="0"/>
          <c:showPercent val="0"/>
          <c:showBubbleSize val="0"/>
        </c:dLbls>
        <c:marker val="1"/>
        <c:smooth val="0"/>
        <c:axId val="346597440"/>
        <c:axId val="346595480"/>
      </c:lineChart>
      <c:dateAx>
        <c:axId val="346597440"/>
        <c:scaling>
          <c:orientation val="minMax"/>
        </c:scaling>
        <c:delete val="1"/>
        <c:axPos val="b"/>
        <c:numFmt formatCode="ge" sourceLinked="1"/>
        <c:majorTickMark val="none"/>
        <c:minorTickMark val="none"/>
        <c:tickLblPos val="none"/>
        <c:crossAx val="346595480"/>
        <c:crosses val="autoZero"/>
        <c:auto val="1"/>
        <c:lblOffset val="100"/>
        <c:baseTimeUnit val="years"/>
      </c:dateAx>
      <c:valAx>
        <c:axId val="346595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59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110.35</c:v>
                </c:pt>
                <c:pt idx="1">
                  <c:v>104.52</c:v>
                </c:pt>
                <c:pt idx="2">
                  <c:v>99.9</c:v>
                </c:pt>
                <c:pt idx="3">
                  <c:v>96.25</c:v>
                </c:pt>
                <c:pt idx="4">
                  <c:v>95.02</c:v>
                </c:pt>
              </c:numCache>
            </c:numRef>
          </c:val>
          <c:extLst xmlns:c16r2="http://schemas.microsoft.com/office/drawing/2015/06/chart">
            <c:ext xmlns:c16="http://schemas.microsoft.com/office/drawing/2014/chart" uri="{C3380CC4-5D6E-409C-BE32-E72D297353CC}">
              <c16:uniqueId val="{00000000-B6C7-4F0E-9E2B-A44EF402A4A1}"/>
            </c:ext>
          </c:extLst>
        </c:ser>
        <c:dLbls>
          <c:showLegendKey val="0"/>
          <c:showVal val="0"/>
          <c:showCatName val="0"/>
          <c:showSerName val="0"/>
          <c:showPercent val="0"/>
          <c:showBubbleSize val="0"/>
        </c:dLbls>
        <c:gapWidth val="150"/>
        <c:axId val="346725648"/>
        <c:axId val="346724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75.75</c:v>
                </c:pt>
                <c:pt idx="1">
                  <c:v>75.3</c:v>
                </c:pt>
                <c:pt idx="2">
                  <c:v>75.3</c:v>
                </c:pt>
                <c:pt idx="3">
                  <c:v>74.02</c:v>
                </c:pt>
                <c:pt idx="4">
                  <c:v>73.03</c:v>
                </c:pt>
              </c:numCache>
            </c:numRef>
          </c:val>
          <c:smooth val="0"/>
          <c:extLst xmlns:c16r2="http://schemas.microsoft.com/office/drawing/2015/06/chart">
            <c:ext xmlns:c16="http://schemas.microsoft.com/office/drawing/2014/chart" uri="{C3380CC4-5D6E-409C-BE32-E72D297353CC}">
              <c16:uniqueId val="{00000001-B6C7-4F0E-9E2B-A44EF402A4A1}"/>
            </c:ext>
          </c:extLst>
        </c:ser>
        <c:dLbls>
          <c:showLegendKey val="0"/>
          <c:showVal val="0"/>
          <c:showCatName val="0"/>
          <c:showSerName val="0"/>
          <c:showPercent val="0"/>
          <c:showBubbleSize val="0"/>
        </c:dLbls>
        <c:marker val="1"/>
        <c:smooth val="0"/>
        <c:axId val="346725648"/>
        <c:axId val="346724864"/>
      </c:lineChart>
      <c:dateAx>
        <c:axId val="346725648"/>
        <c:scaling>
          <c:orientation val="minMax"/>
        </c:scaling>
        <c:delete val="1"/>
        <c:axPos val="b"/>
        <c:numFmt formatCode="ge" sourceLinked="1"/>
        <c:majorTickMark val="none"/>
        <c:minorTickMark val="none"/>
        <c:tickLblPos val="none"/>
        <c:crossAx val="346724864"/>
        <c:crosses val="autoZero"/>
        <c:auto val="1"/>
        <c:lblOffset val="100"/>
        <c:baseTimeUnit val="years"/>
      </c:dateAx>
      <c:valAx>
        <c:axId val="34672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72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66.599999999999994</c:v>
                </c:pt>
                <c:pt idx="1">
                  <c:v>68.19</c:v>
                </c:pt>
                <c:pt idx="2">
                  <c:v>69.52</c:v>
                </c:pt>
                <c:pt idx="3">
                  <c:v>69.25</c:v>
                </c:pt>
                <c:pt idx="4">
                  <c:v>70.19</c:v>
                </c:pt>
              </c:numCache>
            </c:numRef>
          </c:val>
          <c:extLst xmlns:c16r2="http://schemas.microsoft.com/office/drawing/2015/06/chart">
            <c:ext xmlns:c16="http://schemas.microsoft.com/office/drawing/2014/chart" uri="{C3380CC4-5D6E-409C-BE32-E72D297353CC}">
              <c16:uniqueId val="{00000000-4393-4352-989A-B759936BB012}"/>
            </c:ext>
          </c:extLst>
        </c:ser>
        <c:dLbls>
          <c:showLegendKey val="0"/>
          <c:showVal val="0"/>
          <c:showCatName val="0"/>
          <c:showSerName val="0"/>
          <c:showPercent val="0"/>
          <c:showBubbleSize val="0"/>
        </c:dLbls>
        <c:gapWidth val="150"/>
        <c:axId val="346728000"/>
        <c:axId val="346721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64.12</c:v>
                </c:pt>
                <c:pt idx="1">
                  <c:v>62.69</c:v>
                </c:pt>
                <c:pt idx="2">
                  <c:v>61.82</c:v>
                </c:pt>
                <c:pt idx="3">
                  <c:v>61.66</c:v>
                </c:pt>
                <c:pt idx="4">
                  <c:v>62.19</c:v>
                </c:pt>
              </c:numCache>
            </c:numRef>
          </c:val>
          <c:smooth val="0"/>
          <c:extLst xmlns:c16r2="http://schemas.microsoft.com/office/drawing/2015/06/chart">
            <c:ext xmlns:c16="http://schemas.microsoft.com/office/drawing/2014/chart" uri="{C3380CC4-5D6E-409C-BE32-E72D297353CC}">
              <c16:uniqueId val="{00000001-4393-4352-989A-B759936BB012}"/>
            </c:ext>
          </c:extLst>
        </c:ser>
        <c:dLbls>
          <c:showLegendKey val="0"/>
          <c:showVal val="0"/>
          <c:showCatName val="0"/>
          <c:showSerName val="0"/>
          <c:showPercent val="0"/>
          <c:showBubbleSize val="0"/>
        </c:dLbls>
        <c:marker val="1"/>
        <c:smooth val="0"/>
        <c:axId val="346728000"/>
        <c:axId val="346721728"/>
      </c:lineChart>
      <c:dateAx>
        <c:axId val="346728000"/>
        <c:scaling>
          <c:orientation val="minMax"/>
        </c:scaling>
        <c:delete val="1"/>
        <c:axPos val="b"/>
        <c:numFmt formatCode="ge" sourceLinked="1"/>
        <c:majorTickMark val="none"/>
        <c:minorTickMark val="none"/>
        <c:tickLblPos val="none"/>
        <c:crossAx val="346721728"/>
        <c:crosses val="autoZero"/>
        <c:auto val="1"/>
        <c:lblOffset val="100"/>
        <c:baseTimeUnit val="years"/>
      </c:dateAx>
      <c:valAx>
        <c:axId val="34672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72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99.61</c:v>
                </c:pt>
                <c:pt idx="1">
                  <c:v>99.34</c:v>
                </c:pt>
                <c:pt idx="2">
                  <c:v>99.31</c:v>
                </c:pt>
                <c:pt idx="3">
                  <c:v>99.43</c:v>
                </c:pt>
                <c:pt idx="4">
                  <c:v>99.58</c:v>
                </c:pt>
              </c:numCache>
            </c:numRef>
          </c:val>
          <c:extLst xmlns:c16r2="http://schemas.microsoft.com/office/drawing/2015/06/chart">
            <c:ext xmlns:c16="http://schemas.microsoft.com/office/drawing/2014/chart" uri="{C3380CC4-5D6E-409C-BE32-E72D297353CC}">
              <c16:uniqueId val="{00000000-F0D9-4F9A-B5B9-D985552CB616}"/>
            </c:ext>
          </c:extLst>
        </c:ser>
        <c:dLbls>
          <c:showLegendKey val="0"/>
          <c:showVal val="0"/>
          <c:showCatName val="0"/>
          <c:showSerName val="0"/>
          <c:showPercent val="0"/>
          <c:showBubbleSize val="0"/>
        </c:dLbls>
        <c:gapWidth val="150"/>
        <c:axId val="346723296"/>
        <c:axId val="346724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100.12</c:v>
                </c:pt>
                <c:pt idx="1">
                  <c:v>100.12</c:v>
                </c:pt>
                <c:pt idx="2">
                  <c:v>100.03</c:v>
                </c:pt>
                <c:pt idx="3">
                  <c:v>100.05</c:v>
                </c:pt>
                <c:pt idx="4">
                  <c:v>100.05</c:v>
                </c:pt>
              </c:numCache>
            </c:numRef>
          </c:val>
          <c:smooth val="0"/>
          <c:extLst xmlns:c16r2="http://schemas.microsoft.com/office/drawing/2015/06/chart">
            <c:ext xmlns:c16="http://schemas.microsoft.com/office/drawing/2014/chart" uri="{C3380CC4-5D6E-409C-BE32-E72D297353CC}">
              <c16:uniqueId val="{00000001-F0D9-4F9A-B5B9-D985552CB616}"/>
            </c:ext>
          </c:extLst>
        </c:ser>
        <c:dLbls>
          <c:showLegendKey val="0"/>
          <c:showVal val="0"/>
          <c:showCatName val="0"/>
          <c:showSerName val="0"/>
          <c:showPercent val="0"/>
          <c:showBubbleSize val="0"/>
        </c:dLbls>
        <c:marker val="1"/>
        <c:smooth val="0"/>
        <c:axId val="346723296"/>
        <c:axId val="346724080"/>
      </c:lineChart>
      <c:dateAx>
        <c:axId val="346723296"/>
        <c:scaling>
          <c:orientation val="minMax"/>
        </c:scaling>
        <c:delete val="1"/>
        <c:axPos val="b"/>
        <c:numFmt formatCode="ge" sourceLinked="1"/>
        <c:majorTickMark val="none"/>
        <c:minorTickMark val="none"/>
        <c:tickLblPos val="none"/>
        <c:crossAx val="346724080"/>
        <c:crosses val="autoZero"/>
        <c:auto val="1"/>
        <c:lblOffset val="100"/>
        <c:baseTimeUnit val="years"/>
      </c:dateAx>
      <c:valAx>
        <c:axId val="34672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72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1" zoomScaleNormal="100" workbookViewId="0">
      <selection activeCell="CO29" sqref="CO2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千葉県　君津広域水道企業団</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x14ac:dyDescent="0.15">
      <c r="A8" s="2"/>
      <c r="B8" s="82" t="str">
        <f>データ!$I$6</f>
        <v>法適用</v>
      </c>
      <c r="C8" s="83"/>
      <c r="D8" s="83"/>
      <c r="E8" s="83"/>
      <c r="F8" s="83"/>
      <c r="G8" s="83"/>
      <c r="H8" s="83"/>
      <c r="I8" s="82" t="str">
        <f>データ!$J$6</f>
        <v>水道事業</v>
      </c>
      <c r="J8" s="83"/>
      <c r="K8" s="83"/>
      <c r="L8" s="83"/>
      <c r="M8" s="83"/>
      <c r="N8" s="83"/>
      <c r="O8" s="84"/>
      <c r="P8" s="85" t="str">
        <f>データ!$K$6</f>
        <v>用水供給事業</v>
      </c>
      <c r="Q8" s="85"/>
      <c r="R8" s="85"/>
      <c r="S8" s="85"/>
      <c r="T8" s="85"/>
      <c r="U8" s="85"/>
      <c r="V8" s="85"/>
      <c r="W8" s="85" t="str">
        <f>データ!$L$6</f>
        <v>B</v>
      </c>
      <c r="X8" s="85"/>
      <c r="Y8" s="85"/>
      <c r="Z8" s="85"/>
      <c r="AA8" s="85"/>
      <c r="AB8" s="85"/>
      <c r="AC8" s="85"/>
      <c r="AD8" s="85" t="str">
        <f>データ!$M$6</f>
        <v>その他</v>
      </c>
      <c r="AE8" s="85"/>
      <c r="AF8" s="85"/>
      <c r="AG8" s="85"/>
      <c r="AH8" s="85"/>
      <c r="AI8" s="85"/>
      <c r="AJ8" s="85"/>
      <c r="AK8" s="4"/>
      <c r="AL8" s="73" t="str">
        <f>データ!$R$6</f>
        <v>-</v>
      </c>
      <c r="AM8" s="73"/>
      <c r="AN8" s="73"/>
      <c r="AO8" s="73"/>
      <c r="AP8" s="73"/>
      <c r="AQ8" s="73"/>
      <c r="AR8" s="73"/>
      <c r="AS8" s="73"/>
      <c r="AT8" s="69" t="str">
        <f>データ!$S$6</f>
        <v>-</v>
      </c>
      <c r="AU8" s="70"/>
      <c r="AV8" s="70"/>
      <c r="AW8" s="70"/>
      <c r="AX8" s="70"/>
      <c r="AY8" s="70"/>
      <c r="AZ8" s="70"/>
      <c r="BA8" s="70"/>
      <c r="BB8" s="72" t="str">
        <f>データ!$T$6</f>
        <v>-</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x14ac:dyDescent="0.15">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x14ac:dyDescent="0.15">
      <c r="A10" s="2"/>
      <c r="B10" s="69" t="str">
        <f>データ!$N$6</f>
        <v>-</v>
      </c>
      <c r="C10" s="70"/>
      <c r="D10" s="70"/>
      <c r="E10" s="70"/>
      <c r="F10" s="70"/>
      <c r="G10" s="70"/>
      <c r="H10" s="70"/>
      <c r="I10" s="69">
        <f>データ!$O$6</f>
        <v>83.51</v>
      </c>
      <c r="J10" s="70"/>
      <c r="K10" s="70"/>
      <c r="L10" s="70"/>
      <c r="M10" s="70"/>
      <c r="N10" s="70"/>
      <c r="O10" s="71"/>
      <c r="P10" s="72">
        <f>データ!$P$6</f>
        <v>85.22</v>
      </c>
      <c r="Q10" s="72"/>
      <c r="R10" s="72"/>
      <c r="S10" s="72"/>
      <c r="T10" s="72"/>
      <c r="U10" s="72"/>
      <c r="V10" s="72"/>
      <c r="W10" s="73">
        <f>データ!$Q$6</f>
        <v>0</v>
      </c>
      <c r="X10" s="73"/>
      <c r="Y10" s="73"/>
      <c r="Z10" s="73"/>
      <c r="AA10" s="73"/>
      <c r="AB10" s="73"/>
      <c r="AC10" s="73"/>
      <c r="AD10" s="2"/>
      <c r="AE10" s="2"/>
      <c r="AF10" s="2"/>
      <c r="AG10" s="2"/>
      <c r="AH10" s="4"/>
      <c r="AI10" s="4"/>
      <c r="AJ10" s="4"/>
      <c r="AK10" s="4"/>
      <c r="AL10" s="73">
        <f>データ!$U$6</f>
        <v>3347748</v>
      </c>
      <c r="AM10" s="73"/>
      <c r="AN10" s="73"/>
      <c r="AO10" s="73"/>
      <c r="AP10" s="73"/>
      <c r="AQ10" s="73"/>
      <c r="AR10" s="73"/>
      <c r="AS10" s="73"/>
      <c r="AT10" s="69">
        <f>データ!$V$6</f>
        <v>1212.29</v>
      </c>
      <c r="AU10" s="70"/>
      <c r="AV10" s="70"/>
      <c r="AW10" s="70"/>
      <c r="AX10" s="70"/>
      <c r="AY10" s="70"/>
      <c r="AZ10" s="70"/>
      <c r="BA10" s="70"/>
      <c r="BB10" s="72">
        <f>データ!$W$6</f>
        <v>2761.51</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6" t="s">
        <v>118</v>
      </c>
      <c r="BM16" s="57"/>
      <c r="BN16" s="57"/>
      <c r="BO16" s="57"/>
      <c r="BP16" s="57"/>
      <c r="BQ16" s="57"/>
      <c r="BR16" s="57"/>
      <c r="BS16" s="57"/>
      <c r="BT16" s="57"/>
      <c r="BU16" s="57"/>
      <c r="BV16" s="57"/>
      <c r="BW16" s="57"/>
      <c r="BX16" s="57"/>
      <c r="BY16" s="57"/>
      <c r="BZ16" s="58"/>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6"/>
      <c r="BM17" s="57"/>
      <c r="BN17" s="57"/>
      <c r="BO17" s="57"/>
      <c r="BP17" s="57"/>
      <c r="BQ17" s="57"/>
      <c r="BR17" s="57"/>
      <c r="BS17" s="57"/>
      <c r="BT17" s="57"/>
      <c r="BU17" s="57"/>
      <c r="BV17" s="57"/>
      <c r="BW17" s="57"/>
      <c r="BX17" s="57"/>
      <c r="BY17" s="57"/>
      <c r="BZ17" s="58"/>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6"/>
      <c r="BM18" s="57"/>
      <c r="BN18" s="57"/>
      <c r="BO18" s="57"/>
      <c r="BP18" s="57"/>
      <c r="BQ18" s="57"/>
      <c r="BR18" s="57"/>
      <c r="BS18" s="57"/>
      <c r="BT18" s="57"/>
      <c r="BU18" s="57"/>
      <c r="BV18" s="57"/>
      <c r="BW18" s="57"/>
      <c r="BX18" s="57"/>
      <c r="BY18" s="57"/>
      <c r="BZ18" s="58"/>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6"/>
      <c r="BM19" s="57"/>
      <c r="BN19" s="57"/>
      <c r="BO19" s="57"/>
      <c r="BP19" s="57"/>
      <c r="BQ19" s="57"/>
      <c r="BR19" s="57"/>
      <c r="BS19" s="57"/>
      <c r="BT19" s="57"/>
      <c r="BU19" s="57"/>
      <c r="BV19" s="57"/>
      <c r="BW19" s="57"/>
      <c r="BX19" s="57"/>
      <c r="BY19" s="57"/>
      <c r="BZ19" s="58"/>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6"/>
      <c r="BM20" s="57"/>
      <c r="BN20" s="57"/>
      <c r="BO20" s="57"/>
      <c r="BP20" s="57"/>
      <c r="BQ20" s="57"/>
      <c r="BR20" s="57"/>
      <c r="BS20" s="57"/>
      <c r="BT20" s="57"/>
      <c r="BU20" s="57"/>
      <c r="BV20" s="57"/>
      <c r="BW20" s="57"/>
      <c r="BX20" s="57"/>
      <c r="BY20" s="57"/>
      <c r="BZ20" s="58"/>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6"/>
      <c r="BM21" s="57"/>
      <c r="BN21" s="57"/>
      <c r="BO21" s="57"/>
      <c r="BP21" s="57"/>
      <c r="BQ21" s="57"/>
      <c r="BR21" s="57"/>
      <c r="BS21" s="57"/>
      <c r="BT21" s="57"/>
      <c r="BU21" s="57"/>
      <c r="BV21" s="57"/>
      <c r="BW21" s="57"/>
      <c r="BX21" s="57"/>
      <c r="BY21" s="57"/>
      <c r="BZ21" s="58"/>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6"/>
      <c r="BM22" s="57"/>
      <c r="BN22" s="57"/>
      <c r="BO22" s="57"/>
      <c r="BP22" s="57"/>
      <c r="BQ22" s="57"/>
      <c r="BR22" s="57"/>
      <c r="BS22" s="57"/>
      <c r="BT22" s="57"/>
      <c r="BU22" s="57"/>
      <c r="BV22" s="57"/>
      <c r="BW22" s="57"/>
      <c r="BX22" s="57"/>
      <c r="BY22" s="57"/>
      <c r="BZ22" s="58"/>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6"/>
      <c r="BM23" s="57"/>
      <c r="BN23" s="57"/>
      <c r="BO23" s="57"/>
      <c r="BP23" s="57"/>
      <c r="BQ23" s="57"/>
      <c r="BR23" s="57"/>
      <c r="BS23" s="57"/>
      <c r="BT23" s="57"/>
      <c r="BU23" s="57"/>
      <c r="BV23" s="57"/>
      <c r="BW23" s="57"/>
      <c r="BX23" s="57"/>
      <c r="BY23" s="57"/>
      <c r="BZ23" s="58"/>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6"/>
      <c r="BM24" s="57"/>
      <c r="BN24" s="57"/>
      <c r="BO24" s="57"/>
      <c r="BP24" s="57"/>
      <c r="BQ24" s="57"/>
      <c r="BR24" s="57"/>
      <c r="BS24" s="57"/>
      <c r="BT24" s="57"/>
      <c r="BU24" s="57"/>
      <c r="BV24" s="57"/>
      <c r="BW24" s="57"/>
      <c r="BX24" s="57"/>
      <c r="BY24" s="57"/>
      <c r="BZ24" s="58"/>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6"/>
      <c r="BM25" s="57"/>
      <c r="BN25" s="57"/>
      <c r="BO25" s="57"/>
      <c r="BP25" s="57"/>
      <c r="BQ25" s="57"/>
      <c r="BR25" s="57"/>
      <c r="BS25" s="57"/>
      <c r="BT25" s="57"/>
      <c r="BU25" s="57"/>
      <c r="BV25" s="57"/>
      <c r="BW25" s="57"/>
      <c r="BX25" s="57"/>
      <c r="BY25" s="57"/>
      <c r="BZ25" s="58"/>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6"/>
      <c r="BM26" s="57"/>
      <c r="BN26" s="57"/>
      <c r="BO26" s="57"/>
      <c r="BP26" s="57"/>
      <c r="BQ26" s="57"/>
      <c r="BR26" s="57"/>
      <c r="BS26" s="57"/>
      <c r="BT26" s="57"/>
      <c r="BU26" s="57"/>
      <c r="BV26" s="57"/>
      <c r="BW26" s="57"/>
      <c r="BX26" s="57"/>
      <c r="BY26" s="57"/>
      <c r="BZ26" s="58"/>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6"/>
      <c r="BM27" s="57"/>
      <c r="BN27" s="57"/>
      <c r="BO27" s="57"/>
      <c r="BP27" s="57"/>
      <c r="BQ27" s="57"/>
      <c r="BR27" s="57"/>
      <c r="BS27" s="57"/>
      <c r="BT27" s="57"/>
      <c r="BU27" s="57"/>
      <c r="BV27" s="57"/>
      <c r="BW27" s="57"/>
      <c r="BX27" s="57"/>
      <c r="BY27" s="57"/>
      <c r="BZ27" s="58"/>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6"/>
      <c r="BM28" s="57"/>
      <c r="BN28" s="57"/>
      <c r="BO28" s="57"/>
      <c r="BP28" s="57"/>
      <c r="BQ28" s="57"/>
      <c r="BR28" s="57"/>
      <c r="BS28" s="57"/>
      <c r="BT28" s="57"/>
      <c r="BU28" s="57"/>
      <c r="BV28" s="57"/>
      <c r="BW28" s="57"/>
      <c r="BX28" s="57"/>
      <c r="BY28" s="57"/>
      <c r="BZ28" s="58"/>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6"/>
      <c r="BM29" s="57"/>
      <c r="BN29" s="57"/>
      <c r="BO29" s="57"/>
      <c r="BP29" s="57"/>
      <c r="BQ29" s="57"/>
      <c r="BR29" s="57"/>
      <c r="BS29" s="57"/>
      <c r="BT29" s="57"/>
      <c r="BU29" s="57"/>
      <c r="BV29" s="57"/>
      <c r="BW29" s="57"/>
      <c r="BX29" s="57"/>
      <c r="BY29" s="57"/>
      <c r="BZ29" s="58"/>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6"/>
      <c r="BM30" s="57"/>
      <c r="BN30" s="57"/>
      <c r="BO30" s="57"/>
      <c r="BP30" s="57"/>
      <c r="BQ30" s="57"/>
      <c r="BR30" s="57"/>
      <c r="BS30" s="57"/>
      <c r="BT30" s="57"/>
      <c r="BU30" s="57"/>
      <c r="BV30" s="57"/>
      <c r="BW30" s="57"/>
      <c r="BX30" s="57"/>
      <c r="BY30" s="57"/>
      <c r="BZ30" s="58"/>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6"/>
      <c r="BM31" s="57"/>
      <c r="BN31" s="57"/>
      <c r="BO31" s="57"/>
      <c r="BP31" s="57"/>
      <c r="BQ31" s="57"/>
      <c r="BR31" s="57"/>
      <c r="BS31" s="57"/>
      <c r="BT31" s="57"/>
      <c r="BU31" s="57"/>
      <c r="BV31" s="57"/>
      <c r="BW31" s="57"/>
      <c r="BX31" s="57"/>
      <c r="BY31" s="57"/>
      <c r="BZ31" s="58"/>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6"/>
      <c r="BM32" s="57"/>
      <c r="BN32" s="57"/>
      <c r="BO32" s="57"/>
      <c r="BP32" s="57"/>
      <c r="BQ32" s="57"/>
      <c r="BR32" s="57"/>
      <c r="BS32" s="57"/>
      <c r="BT32" s="57"/>
      <c r="BU32" s="57"/>
      <c r="BV32" s="57"/>
      <c r="BW32" s="57"/>
      <c r="BX32" s="57"/>
      <c r="BY32" s="57"/>
      <c r="BZ32" s="58"/>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6"/>
      <c r="BM33" s="57"/>
      <c r="BN33" s="57"/>
      <c r="BO33" s="57"/>
      <c r="BP33" s="57"/>
      <c r="BQ33" s="57"/>
      <c r="BR33" s="57"/>
      <c r="BS33" s="57"/>
      <c r="BT33" s="57"/>
      <c r="BU33" s="57"/>
      <c r="BV33" s="57"/>
      <c r="BW33" s="57"/>
      <c r="BX33" s="57"/>
      <c r="BY33" s="57"/>
      <c r="BZ33" s="58"/>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56"/>
      <c r="BM34" s="57"/>
      <c r="BN34" s="57"/>
      <c r="BO34" s="57"/>
      <c r="BP34" s="57"/>
      <c r="BQ34" s="57"/>
      <c r="BR34" s="57"/>
      <c r="BS34" s="57"/>
      <c r="BT34" s="57"/>
      <c r="BU34" s="57"/>
      <c r="BV34" s="57"/>
      <c r="BW34" s="57"/>
      <c r="BX34" s="57"/>
      <c r="BY34" s="57"/>
      <c r="BZ34" s="58"/>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56"/>
      <c r="BM35" s="57"/>
      <c r="BN35" s="57"/>
      <c r="BO35" s="57"/>
      <c r="BP35" s="57"/>
      <c r="BQ35" s="57"/>
      <c r="BR35" s="57"/>
      <c r="BS35" s="57"/>
      <c r="BT35" s="57"/>
      <c r="BU35" s="57"/>
      <c r="BV35" s="57"/>
      <c r="BW35" s="57"/>
      <c r="BX35" s="57"/>
      <c r="BY35" s="57"/>
      <c r="BZ35" s="58"/>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6"/>
      <c r="BM36" s="57"/>
      <c r="BN36" s="57"/>
      <c r="BO36" s="57"/>
      <c r="BP36" s="57"/>
      <c r="BQ36" s="57"/>
      <c r="BR36" s="57"/>
      <c r="BS36" s="57"/>
      <c r="BT36" s="57"/>
      <c r="BU36" s="57"/>
      <c r="BV36" s="57"/>
      <c r="BW36" s="57"/>
      <c r="BX36" s="57"/>
      <c r="BY36" s="57"/>
      <c r="BZ36" s="58"/>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6"/>
      <c r="BM37" s="57"/>
      <c r="BN37" s="57"/>
      <c r="BO37" s="57"/>
      <c r="BP37" s="57"/>
      <c r="BQ37" s="57"/>
      <c r="BR37" s="57"/>
      <c r="BS37" s="57"/>
      <c r="BT37" s="57"/>
      <c r="BU37" s="57"/>
      <c r="BV37" s="57"/>
      <c r="BW37" s="57"/>
      <c r="BX37" s="57"/>
      <c r="BY37" s="57"/>
      <c r="BZ37" s="58"/>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6"/>
      <c r="BM38" s="57"/>
      <c r="BN38" s="57"/>
      <c r="BO38" s="57"/>
      <c r="BP38" s="57"/>
      <c r="BQ38" s="57"/>
      <c r="BR38" s="57"/>
      <c r="BS38" s="57"/>
      <c r="BT38" s="57"/>
      <c r="BU38" s="57"/>
      <c r="BV38" s="57"/>
      <c r="BW38" s="57"/>
      <c r="BX38" s="57"/>
      <c r="BY38" s="57"/>
      <c r="BZ38" s="58"/>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6"/>
      <c r="BM39" s="57"/>
      <c r="BN39" s="57"/>
      <c r="BO39" s="57"/>
      <c r="BP39" s="57"/>
      <c r="BQ39" s="57"/>
      <c r="BR39" s="57"/>
      <c r="BS39" s="57"/>
      <c r="BT39" s="57"/>
      <c r="BU39" s="57"/>
      <c r="BV39" s="57"/>
      <c r="BW39" s="57"/>
      <c r="BX39" s="57"/>
      <c r="BY39" s="57"/>
      <c r="BZ39" s="58"/>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6"/>
      <c r="BM40" s="57"/>
      <c r="BN40" s="57"/>
      <c r="BO40" s="57"/>
      <c r="BP40" s="57"/>
      <c r="BQ40" s="57"/>
      <c r="BR40" s="57"/>
      <c r="BS40" s="57"/>
      <c r="BT40" s="57"/>
      <c r="BU40" s="57"/>
      <c r="BV40" s="57"/>
      <c r="BW40" s="57"/>
      <c r="BX40" s="57"/>
      <c r="BY40" s="57"/>
      <c r="BZ40" s="58"/>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6"/>
      <c r="BM41" s="57"/>
      <c r="BN41" s="57"/>
      <c r="BO41" s="57"/>
      <c r="BP41" s="57"/>
      <c r="BQ41" s="57"/>
      <c r="BR41" s="57"/>
      <c r="BS41" s="57"/>
      <c r="BT41" s="57"/>
      <c r="BU41" s="57"/>
      <c r="BV41" s="57"/>
      <c r="BW41" s="57"/>
      <c r="BX41" s="57"/>
      <c r="BY41" s="57"/>
      <c r="BZ41" s="58"/>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6"/>
      <c r="BM42" s="57"/>
      <c r="BN42" s="57"/>
      <c r="BO42" s="57"/>
      <c r="BP42" s="57"/>
      <c r="BQ42" s="57"/>
      <c r="BR42" s="57"/>
      <c r="BS42" s="57"/>
      <c r="BT42" s="57"/>
      <c r="BU42" s="57"/>
      <c r="BV42" s="57"/>
      <c r="BW42" s="57"/>
      <c r="BX42" s="57"/>
      <c r="BY42" s="57"/>
      <c r="BZ42" s="58"/>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6"/>
      <c r="BM43" s="57"/>
      <c r="BN43" s="57"/>
      <c r="BO43" s="57"/>
      <c r="BP43" s="57"/>
      <c r="BQ43" s="57"/>
      <c r="BR43" s="57"/>
      <c r="BS43" s="57"/>
      <c r="BT43" s="57"/>
      <c r="BU43" s="57"/>
      <c r="BV43" s="57"/>
      <c r="BW43" s="57"/>
      <c r="BX43" s="57"/>
      <c r="BY43" s="57"/>
      <c r="BZ43" s="58"/>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6" t="s">
        <v>116</v>
      </c>
      <c r="BM47" s="57"/>
      <c r="BN47" s="57"/>
      <c r="BO47" s="57"/>
      <c r="BP47" s="57"/>
      <c r="BQ47" s="57"/>
      <c r="BR47" s="57"/>
      <c r="BS47" s="57"/>
      <c r="BT47" s="57"/>
      <c r="BU47" s="57"/>
      <c r="BV47" s="57"/>
      <c r="BW47" s="57"/>
      <c r="BX47" s="57"/>
      <c r="BY47" s="57"/>
      <c r="BZ47" s="58"/>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6"/>
      <c r="BM48" s="57"/>
      <c r="BN48" s="57"/>
      <c r="BO48" s="57"/>
      <c r="BP48" s="57"/>
      <c r="BQ48" s="57"/>
      <c r="BR48" s="57"/>
      <c r="BS48" s="57"/>
      <c r="BT48" s="57"/>
      <c r="BU48" s="57"/>
      <c r="BV48" s="57"/>
      <c r="BW48" s="57"/>
      <c r="BX48" s="57"/>
      <c r="BY48" s="57"/>
      <c r="BZ48" s="58"/>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6"/>
      <c r="BM49" s="57"/>
      <c r="BN49" s="57"/>
      <c r="BO49" s="57"/>
      <c r="BP49" s="57"/>
      <c r="BQ49" s="57"/>
      <c r="BR49" s="57"/>
      <c r="BS49" s="57"/>
      <c r="BT49" s="57"/>
      <c r="BU49" s="57"/>
      <c r="BV49" s="57"/>
      <c r="BW49" s="57"/>
      <c r="BX49" s="57"/>
      <c r="BY49" s="57"/>
      <c r="BZ49" s="58"/>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6"/>
      <c r="BM50" s="57"/>
      <c r="BN50" s="57"/>
      <c r="BO50" s="57"/>
      <c r="BP50" s="57"/>
      <c r="BQ50" s="57"/>
      <c r="BR50" s="57"/>
      <c r="BS50" s="57"/>
      <c r="BT50" s="57"/>
      <c r="BU50" s="57"/>
      <c r="BV50" s="57"/>
      <c r="BW50" s="57"/>
      <c r="BX50" s="57"/>
      <c r="BY50" s="57"/>
      <c r="BZ50" s="58"/>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6"/>
      <c r="BM51" s="57"/>
      <c r="BN51" s="57"/>
      <c r="BO51" s="57"/>
      <c r="BP51" s="57"/>
      <c r="BQ51" s="57"/>
      <c r="BR51" s="57"/>
      <c r="BS51" s="57"/>
      <c r="BT51" s="57"/>
      <c r="BU51" s="57"/>
      <c r="BV51" s="57"/>
      <c r="BW51" s="57"/>
      <c r="BX51" s="57"/>
      <c r="BY51" s="57"/>
      <c r="BZ51" s="58"/>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6"/>
      <c r="BM52" s="57"/>
      <c r="BN52" s="57"/>
      <c r="BO52" s="57"/>
      <c r="BP52" s="57"/>
      <c r="BQ52" s="57"/>
      <c r="BR52" s="57"/>
      <c r="BS52" s="57"/>
      <c r="BT52" s="57"/>
      <c r="BU52" s="57"/>
      <c r="BV52" s="57"/>
      <c r="BW52" s="57"/>
      <c r="BX52" s="57"/>
      <c r="BY52" s="57"/>
      <c r="BZ52" s="58"/>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6"/>
      <c r="BM53" s="57"/>
      <c r="BN53" s="57"/>
      <c r="BO53" s="57"/>
      <c r="BP53" s="57"/>
      <c r="BQ53" s="57"/>
      <c r="BR53" s="57"/>
      <c r="BS53" s="57"/>
      <c r="BT53" s="57"/>
      <c r="BU53" s="57"/>
      <c r="BV53" s="57"/>
      <c r="BW53" s="57"/>
      <c r="BX53" s="57"/>
      <c r="BY53" s="57"/>
      <c r="BZ53" s="58"/>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6"/>
      <c r="BM54" s="57"/>
      <c r="BN54" s="57"/>
      <c r="BO54" s="57"/>
      <c r="BP54" s="57"/>
      <c r="BQ54" s="57"/>
      <c r="BR54" s="57"/>
      <c r="BS54" s="57"/>
      <c r="BT54" s="57"/>
      <c r="BU54" s="57"/>
      <c r="BV54" s="57"/>
      <c r="BW54" s="57"/>
      <c r="BX54" s="57"/>
      <c r="BY54" s="57"/>
      <c r="BZ54" s="58"/>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6"/>
      <c r="BM55" s="57"/>
      <c r="BN55" s="57"/>
      <c r="BO55" s="57"/>
      <c r="BP55" s="57"/>
      <c r="BQ55" s="57"/>
      <c r="BR55" s="57"/>
      <c r="BS55" s="57"/>
      <c r="BT55" s="57"/>
      <c r="BU55" s="57"/>
      <c r="BV55" s="57"/>
      <c r="BW55" s="57"/>
      <c r="BX55" s="57"/>
      <c r="BY55" s="57"/>
      <c r="BZ55" s="58"/>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56"/>
      <c r="BM56" s="57"/>
      <c r="BN56" s="57"/>
      <c r="BO56" s="57"/>
      <c r="BP56" s="57"/>
      <c r="BQ56" s="57"/>
      <c r="BR56" s="57"/>
      <c r="BS56" s="57"/>
      <c r="BT56" s="57"/>
      <c r="BU56" s="57"/>
      <c r="BV56" s="57"/>
      <c r="BW56" s="57"/>
      <c r="BX56" s="57"/>
      <c r="BY56" s="57"/>
      <c r="BZ56" s="58"/>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56"/>
      <c r="BM57" s="57"/>
      <c r="BN57" s="57"/>
      <c r="BO57" s="57"/>
      <c r="BP57" s="57"/>
      <c r="BQ57" s="57"/>
      <c r="BR57" s="57"/>
      <c r="BS57" s="57"/>
      <c r="BT57" s="57"/>
      <c r="BU57" s="57"/>
      <c r="BV57" s="57"/>
      <c r="BW57" s="57"/>
      <c r="BX57" s="57"/>
      <c r="BY57" s="57"/>
      <c r="BZ57" s="58"/>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6"/>
      <c r="BM58" s="57"/>
      <c r="BN58" s="57"/>
      <c r="BO58" s="57"/>
      <c r="BP58" s="57"/>
      <c r="BQ58" s="57"/>
      <c r="BR58" s="57"/>
      <c r="BS58" s="57"/>
      <c r="BT58" s="57"/>
      <c r="BU58" s="57"/>
      <c r="BV58" s="57"/>
      <c r="BW58" s="57"/>
      <c r="BX58" s="57"/>
      <c r="BY58" s="57"/>
      <c r="BZ58" s="5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6"/>
      <c r="BM59" s="57"/>
      <c r="BN59" s="57"/>
      <c r="BO59" s="57"/>
      <c r="BP59" s="57"/>
      <c r="BQ59" s="57"/>
      <c r="BR59" s="57"/>
      <c r="BS59" s="57"/>
      <c r="BT59" s="57"/>
      <c r="BU59" s="57"/>
      <c r="BV59" s="57"/>
      <c r="BW59" s="57"/>
      <c r="BX59" s="57"/>
      <c r="BY59" s="57"/>
      <c r="BZ59" s="58"/>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6"/>
      <c r="BM60" s="57"/>
      <c r="BN60" s="57"/>
      <c r="BO60" s="57"/>
      <c r="BP60" s="57"/>
      <c r="BQ60" s="57"/>
      <c r="BR60" s="57"/>
      <c r="BS60" s="57"/>
      <c r="BT60" s="57"/>
      <c r="BU60" s="57"/>
      <c r="BV60" s="57"/>
      <c r="BW60" s="57"/>
      <c r="BX60" s="57"/>
      <c r="BY60" s="57"/>
      <c r="BZ60" s="58"/>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6"/>
      <c r="BM61" s="57"/>
      <c r="BN61" s="57"/>
      <c r="BO61" s="57"/>
      <c r="BP61" s="57"/>
      <c r="BQ61" s="57"/>
      <c r="BR61" s="57"/>
      <c r="BS61" s="57"/>
      <c r="BT61" s="57"/>
      <c r="BU61" s="57"/>
      <c r="BV61" s="57"/>
      <c r="BW61" s="57"/>
      <c r="BX61" s="57"/>
      <c r="BY61" s="57"/>
      <c r="BZ61" s="58"/>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6"/>
      <c r="BM62" s="57"/>
      <c r="BN62" s="57"/>
      <c r="BO62" s="57"/>
      <c r="BP62" s="57"/>
      <c r="BQ62" s="57"/>
      <c r="BR62" s="57"/>
      <c r="BS62" s="57"/>
      <c r="BT62" s="57"/>
      <c r="BU62" s="57"/>
      <c r="BV62" s="57"/>
      <c r="BW62" s="57"/>
      <c r="BX62" s="57"/>
      <c r="BY62" s="57"/>
      <c r="BZ62" s="58"/>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【114.26】</v>
      </c>
      <c r="F85" s="26" t="str">
        <f>データ!AS6</f>
        <v>【10.58】</v>
      </c>
      <c r="G85" s="26" t="str">
        <f>データ!BD6</f>
        <v>【243.44】</v>
      </c>
      <c r="H85" s="26" t="str">
        <f>データ!BO6</f>
        <v>【303.26】</v>
      </c>
      <c r="I85" s="26" t="str">
        <f>データ!BZ6</f>
        <v>【114.14】</v>
      </c>
      <c r="J85" s="26" t="str">
        <f>データ!CK6</f>
        <v>【73.03】</v>
      </c>
      <c r="K85" s="26" t="str">
        <f>データ!CV6</f>
        <v>【62.19】</v>
      </c>
      <c r="L85" s="26" t="str">
        <f>データ!DG6</f>
        <v>【100.05】</v>
      </c>
      <c r="M85" s="26" t="str">
        <f>データ!DR6</f>
        <v>【54.73】</v>
      </c>
      <c r="N85" s="26" t="str">
        <f>データ!EC6</f>
        <v>【22.46】</v>
      </c>
      <c r="O85" s="26" t="str">
        <f>データ!EN6</f>
        <v>【0.27】</v>
      </c>
    </row>
  </sheetData>
  <sheetProtection algorithmName="SHA-512" hashValue="sDS+iEMFFrCIA2QI3baq6sujKSeaWyYuN+BPNjILoYCS9aPG5pmwx8FhDzrB6ZByWCYisPBsik8nLf6k66NeYQ==" saltValue="gHRrPJ6aUvobu43GXfuTV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35</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8" t="s">
        <v>64</v>
      </c>
      <c r="B4" s="30"/>
      <c r="C4" s="30"/>
      <c r="D4" s="30"/>
      <c r="E4" s="30"/>
      <c r="F4" s="30"/>
      <c r="G4" s="30"/>
      <c r="H4" s="93"/>
      <c r="I4" s="94"/>
      <c r="J4" s="94"/>
      <c r="K4" s="94"/>
      <c r="L4" s="94"/>
      <c r="M4" s="94"/>
      <c r="N4" s="94"/>
      <c r="O4" s="94"/>
      <c r="P4" s="94"/>
      <c r="Q4" s="94"/>
      <c r="R4" s="94"/>
      <c r="S4" s="94"/>
      <c r="T4" s="94"/>
      <c r="U4" s="94"/>
      <c r="V4" s="94"/>
      <c r="W4" s="95"/>
      <c r="X4" s="89" t="s">
        <v>65</v>
      </c>
      <c r="Y4" s="89"/>
      <c r="Z4" s="89"/>
      <c r="AA4" s="89"/>
      <c r="AB4" s="89"/>
      <c r="AC4" s="89"/>
      <c r="AD4" s="89"/>
      <c r="AE4" s="89"/>
      <c r="AF4" s="89"/>
      <c r="AG4" s="89"/>
      <c r="AH4" s="89"/>
      <c r="AI4" s="89" t="s">
        <v>66</v>
      </c>
      <c r="AJ4" s="89"/>
      <c r="AK4" s="89"/>
      <c r="AL4" s="89"/>
      <c r="AM4" s="89"/>
      <c r="AN4" s="89"/>
      <c r="AO4" s="89"/>
      <c r="AP4" s="89"/>
      <c r="AQ4" s="89"/>
      <c r="AR4" s="89"/>
      <c r="AS4" s="89"/>
      <c r="AT4" s="89" t="s">
        <v>67</v>
      </c>
      <c r="AU4" s="89"/>
      <c r="AV4" s="89"/>
      <c r="AW4" s="89"/>
      <c r="AX4" s="89"/>
      <c r="AY4" s="89"/>
      <c r="AZ4" s="89"/>
      <c r="BA4" s="89"/>
      <c r="BB4" s="89"/>
      <c r="BC4" s="89"/>
      <c r="BD4" s="89"/>
      <c r="BE4" s="89" t="s">
        <v>68</v>
      </c>
      <c r="BF4" s="89"/>
      <c r="BG4" s="89"/>
      <c r="BH4" s="89"/>
      <c r="BI4" s="89"/>
      <c r="BJ4" s="89"/>
      <c r="BK4" s="89"/>
      <c r="BL4" s="89"/>
      <c r="BM4" s="89"/>
      <c r="BN4" s="89"/>
      <c r="BO4" s="89"/>
      <c r="BP4" s="89" t="s">
        <v>69</v>
      </c>
      <c r="BQ4" s="89"/>
      <c r="BR4" s="89"/>
      <c r="BS4" s="89"/>
      <c r="BT4" s="89"/>
      <c r="BU4" s="89"/>
      <c r="BV4" s="89"/>
      <c r="BW4" s="89"/>
      <c r="BX4" s="89"/>
      <c r="BY4" s="89"/>
      <c r="BZ4" s="89"/>
      <c r="CA4" s="89" t="s">
        <v>70</v>
      </c>
      <c r="CB4" s="89"/>
      <c r="CC4" s="89"/>
      <c r="CD4" s="89"/>
      <c r="CE4" s="89"/>
      <c r="CF4" s="89"/>
      <c r="CG4" s="89"/>
      <c r="CH4" s="89"/>
      <c r="CI4" s="89"/>
      <c r="CJ4" s="89"/>
      <c r="CK4" s="89"/>
      <c r="CL4" s="89" t="s">
        <v>71</v>
      </c>
      <c r="CM4" s="89"/>
      <c r="CN4" s="89"/>
      <c r="CO4" s="89"/>
      <c r="CP4" s="89"/>
      <c r="CQ4" s="89"/>
      <c r="CR4" s="89"/>
      <c r="CS4" s="89"/>
      <c r="CT4" s="89"/>
      <c r="CU4" s="89"/>
      <c r="CV4" s="89"/>
      <c r="CW4" s="89" t="s">
        <v>72</v>
      </c>
      <c r="CX4" s="89"/>
      <c r="CY4" s="89"/>
      <c r="CZ4" s="89"/>
      <c r="DA4" s="89"/>
      <c r="DB4" s="89"/>
      <c r="DC4" s="89"/>
      <c r="DD4" s="89"/>
      <c r="DE4" s="89"/>
      <c r="DF4" s="89"/>
      <c r="DG4" s="89"/>
      <c r="DH4" s="89" t="s">
        <v>73</v>
      </c>
      <c r="DI4" s="89"/>
      <c r="DJ4" s="89"/>
      <c r="DK4" s="89"/>
      <c r="DL4" s="89"/>
      <c r="DM4" s="89"/>
      <c r="DN4" s="89"/>
      <c r="DO4" s="89"/>
      <c r="DP4" s="89"/>
      <c r="DQ4" s="89"/>
      <c r="DR4" s="89"/>
      <c r="DS4" s="89" t="s">
        <v>74</v>
      </c>
      <c r="DT4" s="89"/>
      <c r="DU4" s="89"/>
      <c r="DV4" s="89"/>
      <c r="DW4" s="89"/>
      <c r="DX4" s="89"/>
      <c r="DY4" s="89"/>
      <c r="DZ4" s="89"/>
      <c r="EA4" s="89"/>
      <c r="EB4" s="89"/>
      <c r="EC4" s="89"/>
      <c r="ED4" s="89" t="s">
        <v>75</v>
      </c>
      <c r="EE4" s="89"/>
      <c r="EF4" s="89"/>
      <c r="EG4" s="89"/>
      <c r="EH4" s="89"/>
      <c r="EI4" s="89"/>
      <c r="EJ4" s="89"/>
      <c r="EK4" s="89"/>
      <c r="EL4" s="89"/>
      <c r="EM4" s="89"/>
      <c r="EN4" s="89"/>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128856</v>
      </c>
      <c r="D6" s="33">
        <f t="shared" si="3"/>
        <v>46</v>
      </c>
      <c r="E6" s="33">
        <f t="shared" si="3"/>
        <v>1</v>
      </c>
      <c r="F6" s="33">
        <f t="shared" si="3"/>
        <v>0</v>
      </c>
      <c r="G6" s="33">
        <f t="shared" si="3"/>
        <v>2</v>
      </c>
      <c r="H6" s="33" t="str">
        <f t="shared" si="3"/>
        <v>千葉県　君津広域水道企業団</v>
      </c>
      <c r="I6" s="33" t="str">
        <f t="shared" si="3"/>
        <v>法適用</v>
      </c>
      <c r="J6" s="33" t="str">
        <f t="shared" si="3"/>
        <v>水道事業</v>
      </c>
      <c r="K6" s="33" t="str">
        <f t="shared" si="3"/>
        <v>用水供給事業</v>
      </c>
      <c r="L6" s="33" t="str">
        <f t="shared" si="3"/>
        <v>B</v>
      </c>
      <c r="M6" s="33" t="str">
        <f t="shared" si="3"/>
        <v>その他</v>
      </c>
      <c r="N6" s="34" t="str">
        <f t="shared" si="3"/>
        <v>-</v>
      </c>
      <c r="O6" s="34">
        <f t="shared" si="3"/>
        <v>83.51</v>
      </c>
      <c r="P6" s="34">
        <f t="shared" si="3"/>
        <v>85.22</v>
      </c>
      <c r="Q6" s="34">
        <f t="shared" si="3"/>
        <v>0</v>
      </c>
      <c r="R6" s="34" t="str">
        <f t="shared" si="3"/>
        <v>-</v>
      </c>
      <c r="S6" s="34" t="str">
        <f t="shared" si="3"/>
        <v>-</v>
      </c>
      <c r="T6" s="34" t="str">
        <f t="shared" si="3"/>
        <v>-</v>
      </c>
      <c r="U6" s="34">
        <f t="shared" si="3"/>
        <v>3347748</v>
      </c>
      <c r="V6" s="34">
        <f t="shared" si="3"/>
        <v>1212.29</v>
      </c>
      <c r="W6" s="34">
        <f t="shared" si="3"/>
        <v>2761.51</v>
      </c>
      <c r="X6" s="35">
        <f>IF(X7="",NA(),X7)</f>
        <v>114.53</v>
      </c>
      <c r="Y6" s="35">
        <f t="shared" ref="Y6:AG6" si="4">IF(Y7="",NA(),Y7)</f>
        <v>118.03</v>
      </c>
      <c r="Z6" s="35">
        <f t="shared" si="4"/>
        <v>120.93</v>
      </c>
      <c r="AA6" s="35">
        <f t="shared" si="4"/>
        <v>124.12</v>
      </c>
      <c r="AB6" s="35">
        <f t="shared" si="4"/>
        <v>124.46</v>
      </c>
      <c r="AC6" s="35">
        <f t="shared" si="4"/>
        <v>113.88</v>
      </c>
      <c r="AD6" s="35">
        <f t="shared" si="4"/>
        <v>113.47</v>
      </c>
      <c r="AE6" s="35">
        <f t="shared" si="4"/>
        <v>113.33</v>
      </c>
      <c r="AF6" s="35">
        <f t="shared" si="4"/>
        <v>114.05</v>
      </c>
      <c r="AG6" s="35">
        <f t="shared" si="4"/>
        <v>114.26</v>
      </c>
      <c r="AH6" s="34" t="str">
        <f>IF(AH7="","",IF(AH7="-","【-】","【"&amp;SUBSTITUTE(TEXT(AH7,"#,##0.00"),"-","△")&amp;"】"))</f>
        <v>【114.26】</v>
      </c>
      <c r="AI6" s="34">
        <f>IF(AI7="",NA(),AI7)</f>
        <v>0</v>
      </c>
      <c r="AJ6" s="34">
        <f t="shared" ref="AJ6:AR6" si="5">IF(AJ7="",NA(),AJ7)</f>
        <v>0</v>
      </c>
      <c r="AK6" s="34">
        <f t="shared" si="5"/>
        <v>0</v>
      </c>
      <c r="AL6" s="34">
        <f t="shared" si="5"/>
        <v>0</v>
      </c>
      <c r="AM6" s="34">
        <f t="shared" si="5"/>
        <v>0</v>
      </c>
      <c r="AN6" s="35">
        <f t="shared" si="5"/>
        <v>21.34</v>
      </c>
      <c r="AO6" s="35">
        <f t="shared" si="5"/>
        <v>16.89</v>
      </c>
      <c r="AP6" s="35">
        <f t="shared" si="5"/>
        <v>17.39</v>
      </c>
      <c r="AQ6" s="35">
        <f t="shared" si="5"/>
        <v>12.65</v>
      </c>
      <c r="AR6" s="35">
        <f t="shared" si="5"/>
        <v>10.58</v>
      </c>
      <c r="AS6" s="34" t="str">
        <f>IF(AS7="","",IF(AS7="-","【-】","【"&amp;SUBSTITUTE(TEXT(AS7,"#,##0.00"),"-","△")&amp;"】"))</f>
        <v>【10.58】</v>
      </c>
      <c r="AT6" s="35">
        <f>IF(AT7="",NA(),AT7)</f>
        <v>941.37</v>
      </c>
      <c r="AU6" s="35">
        <f t="shared" ref="AU6:BC6" si="6">IF(AU7="",NA(),AU7)</f>
        <v>207.67</v>
      </c>
      <c r="AV6" s="35">
        <f t="shared" si="6"/>
        <v>306.02999999999997</v>
      </c>
      <c r="AW6" s="35">
        <f t="shared" si="6"/>
        <v>323.3</v>
      </c>
      <c r="AX6" s="35">
        <f t="shared" si="6"/>
        <v>326.16000000000003</v>
      </c>
      <c r="AY6" s="35">
        <f t="shared" si="6"/>
        <v>634.53</v>
      </c>
      <c r="AZ6" s="35">
        <f t="shared" si="6"/>
        <v>200.22</v>
      </c>
      <c r="BA6" s="35">
        <f t="shared" si="6"/>
        <v>212.95</v>
      </c>
      <c r="BB6" s="35">
        <f t="shared" si="6"/>
        <v>224.41</v>
      </c>
      <c r="BC6" s="35">
        <f t="shared" si="6"/>
        <v>243.44</v>
      </c>
      <c r="BD6" s="34" t="str">
        <f>IF(BD7="","",IF(BD7="-","【-】","【"&amp;SUBSTITUTE(TEXT(BD7,"#,##0.00"),"-","△")&amp;"】"))</f>
        <v>【243.44】</v>
      </c>
      <c r="BE6" s="35">
        <f>IF(BE7="",NA(),BE7)</f>
        <v>206.92</v>
      </c>
      <c r="BF6" s="35">
        <f t="shared" ref="BF6:BN6" si="7">IF(BF7="",NA(),BF7)</f>
        <v>190.77</v>
      </c>
      <c r="BG6" s="35">
        <f t="shared" si="7"/>
        <v>175.1</v>
      </c>
      <c r="BH6" s="35">
        <f t="shared" si="7"/>
        <v>157.83000000000001</v>
      </c>
      <c r="BI6" s="35">
        <f t="shared" si="7"/>
        <v>141.36000000000001</v>
      </c>
      <c r="BJ6" s="35">
        <f t="shared" si="7"/>
        <v>368.94</v>
      </c>
      <c r="BK6" s="35">
        <f t="shared" si="7"/>
        <v>351.06</v>
      </c>
      <c r="BL6" s="35">
        <f t="shared" si="7"/>
        <v>333.48</v>
      </c>
      <c r="BM6" s="35">
        <f t="shared" si="7"/>
        <v>320.31</v>
      </c>
      <c r="BN6" s="35">
        <f t="shared" si="7"/>
        <v>303.26</v>
      </c>
      <c r="BO6" s="34" t="str">
        <f>IF(BO7="","",IF(BO7="-","【-】","【"&amp;SUBSTITUTE(TEXT(BO7,"#,##0.00"),"-","△")&amp;"】"))</f>
        <v>【303.26】</v>
      </c>
      <c r="BP6" s="35">
        <f>IF(BP7="",NA(),BP7)</f>
        <v>113.56</v>
      </c>
      <c r="BQ6" s="35">
        <f t="shared" ref="BQ6:BY6" si="8">IF(BQ7="",NA(),BQ7)</f>
        <v>117.95</v>
      </c>
      <c r="BR6" s="35">
        <f t="shared" si="8"/>
        <v>121.57</v>
      </c>
      <c r="BS6" s="35">
        <f t="shared" si="8"/>
        <v>125.2</v>
      </c>
      <c r="BT6" s="35">
        <f t="shared" si="8"/>
        <v>125.29</v>
      </c>
      <c r="BU6" s="35">
        <f t="shared" si="8"/>
        <v>111.12</v>
      </c>
      <c r="BV6" s="35">
        <f t="shared" si="8"/>
        <v>112.92</v>
      </c>
      <c r="BW6" s="35">
        <f t="shared" si="8"/>
        <v>112.81</v>
      </c>
      <c r="BX6" s="35">
        <f t="shared" si="8"/>
        <v>113.88</v>
      </c>
      <c r="BY6" s="35">
        <f t="shared" si="8"/>
        <v>114.14</v>
      </c>
      <c r="BZ6" s="34" t="str">
        <f>IF(BZ7="","",IF(BZ7="-","【-】","【"&amp;SUBSTITUTE(TEXT(BZ7,"#,##0.00"),"-","△")&amp;"】"))</f>
        <v>【114.14】</v>
      </c>
      <c r="CA6" s="35">
        <f>IF(CA7="",NA(),CA7)</f>
        <v>110.35</v>
      </c>
      <c r="CB6" s="35">
        <f t="shared" ref="CB6:CJ6" si="9">IF(CB7="",NA(),CB7)</f>
        <v>104.52</v>
      </c>
      <c r="CC6" s="35">
        <f t="shared" si="9"/>
        <v>99.9</v>
      </c>
      <c r="CD6" s="35">
        <f t="shared" si="9"/>
        <v>96.25</v>
      </c>
      <c r="CE6" s="35">
        <f t="shared" si="9"/>
        <v>95.02</v>
      </c>
      <c r="CF6" s="35">
        <f t="shared" si="9"/>
        <v>75.75</v>
      </c>
      <c r="CG6" s="35">
        <f t="shared" si="9"/>
        <v>75.3</v>
      </c>
      <c r="CH6" s="35">
        <f t="shared" si="9"/>
        <v>75.3</v>
      </c>
      <c r="CI6" s="35">
        <f t="shared" si="9"/>
        <v>74.02</v>
      </c>
      <c r="CJ6" s="35">
        <f t="shared" si="9"/>
        <v>73.03</v>
      </c>
      <c r="CK6" s="34" t="str">
        <f>IF(CK7="","",IF(CK7="-","【-】","【"&amp;SUBSTITUTE(TEXT(CK7,"#,##0.00"),"-","△")&amp;"】"))</f>
        <v>【73.03】</v>
      </c>
      <c r="CL6" s="35">
        <f>IF(CL7="",NA(),CL7)</f>
        <v>66.599999999999994</v>
      </c>
      <c r="CM6" s="35">
        <f t="shared" ref="CM6:CU6" si="10">IF(CM7="",NA(),CM7)</f>
        <v>68.19</v>
      </c>
      <c r="CN6" s="35">
        <f t="shared" si="10"/>
        <v>69.52</v>
      </c>
      <c r="CO6" s="35">
        <f t="shared" si="10"/>
        <v>69.25</v>
      </c>
      <c r="CP6" s="35">
        <f t="shared" si="10"/>
        <v>70.19</v>
      </c>
      <c r="CQ6" s="35">
        <f t="shared" si="10"/>
        <v>64.12</v>
      </c>
      <c r="CR6" s="35">
        <f t="shared" si="10"/>
        <v>62.69</v>
      </c>
      <c r="CS6" s="35">
        <f t="shared" si="10"/>
        <v>61.82</v>
      </c>
      <c r="CT6" s="35">
        <f t="shared" si="10"/>
        <v>61.66</v>
      </c>
      <c r="CU6" s="35">
        <f t="shared" si="10"/>
        <v>62.19</v>
      </c>
      <c r="CV6" s="34" t="str">
        <f>IF(CV7="","",IF(CV7="-","【-】","【"&amp;SUBSTITUTE(TEXT(CV7,"#,##0.00"),"-","△")&amp;"】"))</f>
        <v>【62.19】</v>
      </c>
      <c r="CW6" s="35">
        <f>IF(CW7="",NA(),CW7)</f>
        <v>99.61</v>
      </c>
      <c r="CX6" s="35">
        <f t="shared" ref="CX6:DF6" si="11">IF(CX7="",NA(),CX7)</f>
        <v>99.34</v>
      </c>
      <c r="CY6" s="35">
        <f t="shared" si="11"/>
        <v>99.31</v>
      </c>
      <c r="CZ6" s="35">
        <f t="shared" si="11"/>
        <v>99.43</v>
      </c>
      <c r="DA6" s="35">
        <f t="shared" si="11"/>
        <v>99.58</v>
      </c>
      <c r="DB6" s="35">
        <f t="shared" si="11"/>
        <v>100.12</v>
      </c>
      <c r="DC6" s="35">
        <f t="shared" si="11"/>
        <v>100.12</v>
      </c>
      <c r="DD6" s="35">
        <f t="shared" si="11"/>
        <v>100.03</v>
      </c>
      <c r="DE6" s="35">
        <f t="shared" si="11"/>
        <v>100.05</v>
      </c>
      <c r="DF6" s="35">
        <f t="shared" si="11"/>
        <v>100.05</v>
      </c>
      <c r="DG6" s="34" t="str">
        <f>IF(DG7="","",IF(DG7="-","【-】","【"&amp;SUBSTITUTE(TEXT(DG7,"#,##0.00"),"-","△")&amp;"】"))</f>
        <v>【100.05】</v>
      </c>
      <c r="DH6" s="35">
        <f>IF(DH7="",NA(),DH7)</f>
        <v>44.67</v>
      </c>
      <c r="DI6" s="35">
        <f t="shared" ref="DI6:DQ6" si="12">IF(DI7="",NA(),DI7)</f>
        <v>56.17</v>
      </c>
      <c r="DJ6" s="35">
        <f t="shared" si="12"/>
        <v>56.1</v>
      </c>
      <c r="DK6" s="35">
        <f t="shared" si="12"/>
        <v>55.74</v>
      </c>
      <c r="DL6" s="35">
        <f t="shared" si="12"/>
        <v>57.6</v>
      </c>
      <c r="DM6" s="35">
        <f t="shared" si="12"/>
        <v>39.81</v>
      </c>
      <c r="DN6" s="35">
        <f t="shared" si="12"/>
        <v>51.44</v>
      </c>
      <c r="DO6" s="35">
        <f t="shared" si="12"/>
        <v>52.4</v>
      </c>
      <c r="DP6" s="35">
        <f t="shared" si="12"/>
        <v>53.56</v>
      </c>
      <c r="DQ6" s="35">
        <f t="shared" si="12"/>
        <v>54.73</v>
      </c>
      <c r="DR6" s="34" t="str">
        <f>IF(DR7="","",IF(DR7="-","【-】","【"&amp;SUBSTITUTE(TEXT(DR7,"#,##0.00"),"-","△")&amp;"】"))</f>
        <v>【54.73】</v>
      </c>
      <c r="DS6" s="34">
        <f>IF(DS7="",NA(),DS7)</f>
        <v>0</v>
      </c>
      <c r="DT6" s="34">
        <f t="shared" ref="DT6:EB6" si="13">IF(DT7="",NA(),DT7)</f>
        <v>0</v>
      </c>
      <c r="DU6" s="34">
        <f t="shared" si="13"/>
        <v>0</v>
      </c>
      <c r="DV6" s="34">
        <f t="shared" si="13"/>
        <v>0</v>
      </c>
      <c r="DW6" s="34">
        <f t="shared" si="13"/>
        <v>0</v>
      </c>
      <c r="DX6" s="35">
        <f t="shared" si="13"/>
        <v>13.72</v>
      </c>
      <c r="DY6" s="35">
        <f t="shared" si="13"/>
        <v>16.77</v>
      </c>
      <c r="DZ6" s="35">
        <f t="shared" si="13"/>
        <v>18.05</v>
      </c>
      <c r="EA6" s="35">
        <f t="shared" si="13"/>
        <v>19.440000000000001</v>
      </c>
      <c r="EB6" s="35">
        <f t="shared" si="13"/>
        <v>22.46</v>
      </c>
      <c r="EC6" s="34" t="str">
        <f>IF(EC7="","",IF(EC7="-","【-】","【"&amp;SUBSTITUTE(TEXT(EC7,"#,##0.00"),"-","△")&amp;"】"))</f>
        <v>【22.46】</v>
      </c>
      <c r="ED6" s="34">
        <f>IF(ED7="",NA(),ED7)</f>
        <v>0</v>
      </c>
      <c r="EE6" s="34">
        <f t="shared" ref="EE6:EM6" si="14">IF(EE7="",NA(),EE7)</f>
        <v>0</v>
      </c>
      <c r="EF6" s="34">
        <f t="shared" si="14"/>
        <v>0</v>
      </c>
      <c r="EG6" s="34">
        <f t="shared" si="14"/>
        <v>0</v>
      </c>
      <c r="EH6" s="34">
        <f t="shared" si="14"/>
        <v>0</v>
      </c>
      <c r="EI6" s="35">
        <f t="shared" si="14"/>
        <v>0.25</v>
      </c>
      <c r="EJ6" s="35">
        <f t="shared" si="14"/>
        <v>0.13</v>
      </c>
      <c r="EK6" s="35">
        <f t="shared" si="14"/>
        <v>0.26</v>
      </c>
      <c r="EL6" s="35">
        <f t="shared" si="14"/>
        <v>0.24</v>
      </c>
      <c r="EM6" s="35">
        <f t="shared" si="14"/>
        <v>0.27</v>
      </c>
      <c r="EN6" s="34" t="str">
        <f>IF(EN7="","",IF(EN7="-","【-】","【"&amp;SUBSTITUTE(TEXT(EN7,"#,##0.00"),"-","△")&amp;"】"))</f>
        <v>【0.27】</v>
      </c>
    </row>
    <row r="7" spans="1:144" s="36" customFormat="1" x14ac:dyDescent="0.15">
      <c r="A7" s="28"/>
      <c r="B7" s="37">
        <v>2017</v>
      </c>
      <c r="C7" s="37">
        <v>128856</v>
      </c>
      <c r="D7" s="37">
        <v>46</v>
      </c>
      <c r="E7" s="37">
        <v>1</v>
      </c>
      <c r="F7" s="37">
        <v>0</v>
      </c>
      <c r="G7" s="37">
        <v>2</v>
      </c>
      <c r="H7" s="37" t="s">
        <v>104</v>
      </c>
      <c r="I7" s="37" t="s">
        <v>105</v>
      </c>
      <c r="J7" s="37" t="s">
        <v>106</v>
      </c>
      <c r="K7" s="37" t="s">
        <v>107</v>
      </c>
      <c r="L7" s="37" t="s">
        <v>108</v>
      </c>
      <c r="M7" s="37" t="s">
        <v>109</v>
      </c>
      <c r="N7" s="38" t="s">
        <v>110</v>
      </c>
      <c r="O7" s="38">
        <v>83.51</v>
      </c>
      <c r="P7" s="38">
        <v>85.22</v>
      </c>
      <c r="Q7" s="38">
        <v>0</v>
      </c>
      <c r="R7" s="38" t="s">
        <v>110</v>
      </c>
      <c r="S7" s="38" t="s">
        <v>110</v>
      </c>
      <c r="T7" s="38" t="s">
        <v>110</v>
      </c>
      <c r="U7" s="38">
        <v>3347748</v>
      </c>
      <c r="V7" s="38">
        <v>1212.29</v>
      </c>
      <c r="W7" s="38">
        <v>2761.51</v>
      </c>
      <c r="X7" s="38">
        <v>114.53</v>
      </c>
      <c r="Y7" s="38">
        <v>118.03</v>
      </c>
      <c r="Z7" s="38">
        <v>120.93</v>
      </c>
      <c r="AA7" s="38">
        <v>124.12</v>
      </c>
      <c r="AB7" s="38">
        <v>124.46</v>
      </c>
      <c r="AC7" s="38">
        <v>113.88</v>
      </c>
      <c r="AD7" s="38">
        <v>113.47</v>
      </c>
      <c r="AE7" s="38">
        <v>113.33</v>
      </c>
      <c r="AF7" s="38">
        <v>114.05</v>
      </c>
      <c r="AG7" s="38">
        <v>114.26</v>
      </c>
      <c r="AH7" s="38">
        <v>114.26</v>
      </c>
      <c r="AI7" s="38">
        <v>0</v>
      </c>
      <c r="AJ7" s="38">
        <v>0</v>
      </c>
      <c r="AK7" s="38">
        <v>0</v>
      </c>
      <c r="AL7" s="38">
        <v>0</v>
      </c>
      <c r="AM7" s="38">
        <v>0</v>
      </c>
      <c r="AN7" s="38">
        <v>21.34</v>
      </c>
      <c r="AO7" s="38">
        <v>16.89</v>
      </c>
      <c r="AP7" s="38">
        <v>17.39</v>
      </c>
      <c r="AQ7" s="38">
        <v>12.65</v>
      </c>
      <c r="AR7" s="38">
        <v>10.58</v>
      </c>
      <c r="AS7" s="38">
        <v>10.58</v>
      </c>
      <c r="AT7" s="38">
        <v>941.37</v>
      </c>
      <c r="AU7" s="38">
        <v>207.67</v>
      </c>
      <c r="AV7" s="38">
        <v>306.02999999999997</v>
      </c>
      <c r="AW7" s="38">
        <v>323.3</v>
      </c>
      <c r="AX7" s="38">
        <v>326.16000000000003</v>
      </c>
      <c r="AY7" s="38">
        <v>634.53</v>
      </c>
      <c r="AZ7" s="38">
        <v>200.22</v>
      </c>
      <c r="BA7" s="38">
        <v>212.95</v>
      </c>
      <c r="BB7" s="38">
        <v>224.41</v>
      </c>
      <c r="BC7" s="38">
        <v>243.44</v>
      </c>
      <c r="BD7" s="38">
        <v>243.44</v>
      </c>
      <c r="BE7" s="38">
        <v>206.92</v>
      </c>
      <c r="BF7" s="38">
        <v>190.77</v>
      </c>
      <c r="BG7" s="38">
        <v>175.1</v>
      </c>
      <c r="BH7" s="38">
        <v>157.83000000000001</v>
      </c>
      <c r="BI7" s="38">
        <v>141.36000000000001</v>
      </c>
      <c r="BJ7" s="38">
        <v>368.94</v>
      </c>
      <c r="BK7" s="38">
        <v>351.06</v>
      </c>
      <c r="BL7" s="38">
        <v>333.48</v>
      </c>
      <c r="BM7" s="38">
        <v>320.31</v>
      </c>
      <c r="BN7" s="38">
        <v>303.26</v>
      </c>
      <c r="BO7" s="38">
        <v>303.26</v>
      </c>
      <c r="BP7" s="38">
        <v>113.56</v>
      </c>
      <c r="BQ7" s="38">
        <v>117.95</v>
      </c>
      <c r="BR7" s="38">
        <v>121.57</v>
      </c>
      <c r="BS7" s="38">
        <v>125.2</v>
      </c>
      <c r="BT7" s="38">
        <v>125.29</v>
      </c>
      <c r="BU7" s="38">
        <v>111.12</v>
      </c>
      <c r="BV7" s="38">
        <v>112.92</v>
      </c>
      <c r="BW7" s="38">
        <v>112.81</v>
      </c>
      <c r="BX7" s="38">
        <v>113.88</v>
      </c>
      <c r="BY7" s="38">
        <v>114.14</v>
      </c>
      <c r="BZ7" s="38">
        <v>114.14</v>
      </c>
      <c r="CA7" s="38">
        <v>110.35</v>
      </c>
      <c r="CB7" s="38">
        <v>104.52</v>
      </c>
      <c r="CC7" s="38">
        <v>99.9</v>
      </c>
      <c r="CD7" s="38">
        <v>96.25</v>
      </c>
      <c r="CE7" s="38">
        <v>95.02</v>
      </c>
      <c r="CF7" s="38">
        <v>75.75</v>
      </c>
      <c r="CG7" s="38">
        <v>75.3</v>
      </c>
      <c r="CH7" s="38">
        <v>75.3</v>
      </c>
      <c r="CI7" s="38">
        <v>74.02</v>
      </c>
      <c r="CJ7" s="38">
        <v>73.03</v>
      </c>
      <c r="CK7" s="38">
        <v>73.03</v>
      </c>
      <c r="CL7" s="38">
        <v>66.599999999999994</v>
      </c>
      <c r="CM7" s="38">
        <v>68.19</v>
      </c>
      <c r="CN7" s="38">
        <v>69.52</v>
      </c>
      <c r="CO7" s="38">
        <v>69.25</v>
      </c>
      <c r="CP7" s="38">
        <v>70.19</v>
      </c>
      <c r="CQ7" s="38">
        <v>64.12</v>
      </c>
      <c r="CR7" s="38">
        <v>62.69</v>
      </c>
      <c r="CS7" s="38">
        <v>61.82</v>
      </c>
      <c r="CT7" s="38">
        <v>61.66</v>
      </c>
      <c r="CU7" s="38">
        <v>62.19</v>
      </c>
      <c r="CV7" s="38">
        <v>62.19</v>
      </c>
      <c r="CW7" s="38">
        <v>99.61</v>
      </c>
      <c r="CX7" s="38">
        <v>99.34</v>
      </c>
      <c r="CY7" s="38">
        <v>99.31</v>
      </c>
      <c r="CZ7" s="38">
        <v>99.43</v>
      </c>
      <c r="DA7" s="38">
        <v>99.58</v>
      </c>
      <c r="DB7" s="38">
        <v>100.12</v>
      </c>
      <c r="DC7" s="38">
        <v>100.12</v>
      </c>
      <c r="DD7" s="38">
        <v>100.03</v>
      </c>
      <c r="DE7" s="38">
        <v>100.05</v>
      </c>
      <c r="DF7" s="38">
        <v>100.05</v>
      </c>
      <c r="DG7" s="38">
        <v>100.05</v>
      </c>
      <c r="DH7" s="38">
        <v>44.67</v>
      </c>
      <c r="DI7" s="38">
        <v>56.17</v>
      </c>
      <c r="DJ7" s="38">
        <v>56.1</v>
      </c>
      <c r="DK7" s="38">
        <v>55.74</v>
      </c>
      <c r="DL7" s="38">
        <v>57.6</v>
      </c>
      <c r="DM7" s="38">
        <v>39.81</v>
      </c>
      <c r="DN7" s="38">
        <v>51.44</v>
      </c>
      <c r="DO7" s="38">
        <v>52.4</v>
      </c>
      <c r="DP7" s="38">
        <v>53.56</v>
      </c>
      <c r="DQ7" s="38">
        <v>54.73</v>
      </c>
      <c r="DR7" s="38">
        <v>54.73</v>
      </c>
      <c r="DS7" s="38">
        <v>0</v>
      </c>
      <c r="DT7" s="38">
        <v>0</v>
      </c>
      <c r="DU7" s="38">
        <v>0</v>
      </c>
      <c r="DV7" s="38">
        <v>0</v>
      </c>
      <c r="DW7" s="38">
        <v>0</v>
      </c>
      <c r="DX7" s="38">
        <v>13.72</v>
      </c>
      <c r="DY7" s="38">
        <v>16.77</v>
      </c>
      <c r="DZ7" s="38">
        <v>18.05</v>
      </c>
      <c r="EA7" s="38">
        <v>19.440000000000001</v>
      </c>
      <c r="EB7" s="38">
        <v>22.46</v>
      </c>
      <c r="EC7" s="38">
        <v>22.46</v>
      </c>
      <c r="ED7" s="38">
        <v>0</v>
      </c>
      <c r="EE7" s="38">
        <v>0</v>
      </c>
      <c r="EF7" s="38">
        <v>0</v>
      </c>
      <c r="EG7" s="38">
        <v>0</v>
      </c>
      <c r="EH7" s="38">
        <v>0</v>
      </c>
      <c r="EI7" s="38">
        <v>0.25</v>
      </c>
      <c r="EJ7" s="38">
        <v>0.13</v>
      </c>
      <c r="EK7" s="38">
        <v>0.26</v>
      </c>
      <c r="EL7" s="38">
        <v>0.24</v>
      </c>
      <c r="EM7" s="38">
        <v>0.27</v>
      </c>
      <c r="EN7" s="38">
        <v>0.27</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c.sano</cp:lastModifiedBy>
  <cp:lastPrinted>2019-01-28T01:33:02Z</cp:lastPrinted>
  <dcterms:created xsi:type="dcterms:W3CDTF">2018-12-03T08:29:47Z</dcterms:created>
  <dcterms:modified xsi:type="dcterms:W3CDTF">2019-01-28T08:33:40Z</dcterms:modified>
  <cp:category/>
</cp:coreProperties>
</file>