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共有情報\部課情報\企画統合課\企画班\02 経営\01 経営分析\H30（H29分析）他\04 経営比較分析表【外向けHP掲載】\01 国、県からの作成依頼\☆回答☆\"/>
    </mc:Choice>
  </mc:AlternateContent>
  <workbookProtection workbookAlgorithmName="SHA-512" workbookHashValue="AOmvIL+KOeSNz1740b4aCNp2aopLQ849zQ0/+J/xoHB8IsHjzgvpJsD6RTrn8/AQojYuZdTFFSZLDOTI96K/PQ==" workbookSaltValue="bZ0b8Dw8eQcjQSUlC7Twk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<sst xmlns="http://schemas.openxmlformats.org/spreadsheetml/2006/main" count="235" uniqueCount="119">
  <si>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</si>
  <si>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</si>
  <si>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</si>
  <si>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</si>
  <si>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</si>
  <si>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</si>
  <si>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</si>
  <si>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</si>
  <si>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</si>
  <si>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</si>
  <si>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</si>
  <si>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</si>
  <si>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</si>
  <si>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</si>
  <si>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</si>
  <si>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</si>
  <si>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</si>
  <si>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</si>
  <si>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</si>
  <si>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</si>
  <si>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</si>
  <si>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</si>
  <si>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</si>
  <si>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</si>
  <si>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</si>
  <si>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</si>
  <si>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</si>
  <si>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</si>
  <si>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</si>
  <si>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</si>
  <si>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</si>
  <si>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</si>
  <si>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</si>
  <si>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</si>
  <si>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</si>
  <si>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</si>
  <si>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</si>
  <si>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</si>
  <si>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</si>
  <si>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</si>
  <si>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</si>
  <si>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</si>
  <si>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</si>
  <si>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</si>
  <si>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</si>
  <si>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</si>
  <si>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</si>
  <si>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</si>
  <si>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</si>
  <si>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</si>
  <si>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</si>
  <si>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</si>
  <si>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</si>
  <si>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</si>
  <si>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</si>
  <si>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</si>
  <si>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</si>
  <si>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</si>
  <si>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</si>
  <si>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</si>
  <si>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</si>
  <si>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</si>
  <si>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</si>
  <si>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</si>
  <si>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</si>
  <si>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</si>
  <si>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</si>
  <si>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</si>
  <si>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</si>
  <si>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</si>
  <si>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</si>
  <si>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</si>
  <si>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</si>
  <si>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</si>
  <si>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</si>
  <si>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</si>
  <si>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</si>
  <si>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</si>
  <si>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</si>
  <si>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</si>
  <si>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</si>
  <si>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</si>
  <si>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</si>
  <si>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</si>
  <si>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</si>
  <si>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</si>
  <si>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</si>
  <si>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</si>
  <si>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</si>
  <si>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</si>
  <si>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</si>
  <si>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</si>
  <si>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</si>
  <si>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</si>
  <si>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</si>
  <si>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</si>
  <si>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</si>
  <si>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</si>
  <si>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</si>
  <si>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</si>
  <si>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</si>
  <si>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</si>
  <si>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</si>
  <si>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</si>
  <si>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</si>
  <si>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</si>
  <si>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</si>
  <si>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</si>
  <si>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</si>
  <si>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</si>
  <si>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</si>
  <si>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</si>
  <si>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</si>
  <si>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</si>
  <si>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</si>
  <si>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</si>
  <si>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成26年度以降はほぼ横ばいとなっていますが、類似団体の平均値をやや上回っており、老朽化施設が多い傾向にあります。また、耐用年数に達した管路がないため、管路経年化率は、0％ですが、管路経年化率は概ね10年以内には50％を超える見込みです。老朽化による事故や防止を防ぐには、点検や修繕など適切な維持管理により施設や設備の延命化を図りながら、計画的な更新を実施していく必要があります。　</t>
  </si>
  <si>
    <t>　経常収支比率や施設利用率などの指標から、経営基盤は安定し、経営の効率性は比較的高いといえます。
　しかし、その一方で老朽化施設の増加や耐震化の推進などの課題があり、これらに取組んでいかなければなりません。
　今後とも、現在の経営状況を維持しつつ中長期的な視点での施設整備を進めていきます。</t>
    <phoneticPr fontId="16"/>
  </si>
  <si>
    <r>
      <t>(1)経営の健全性について
　経常収支比率及び料金回収率は、</t>
    </r>
    <r>
      <rPr>
        <sz val="11"/>
        <rFont val="ＭＳ ゴシック"/>
        <family val="3"/>
        <charset val="128"/>
      </rPr>
      <t>平成28年度に料金引き下げを行ったものの、薬品費や委託料の入札執行減等による費用減少が上回り、前年度と同様に高水準で推移しています。
　流動比率は、平成26年度の大幅な下降は公営企業会計制度見直しの影響によるものですが、その後は上昇傾向にあります。
　企業債残高対給水収益比率は、企業債の借入抑制や償還進捗により減少傾向にあります。
　これらの指標から、経営の健全性は十分に保たれているといえます。</t>
    </r>
    <r>
      <rPr>
        <sz val="11"/>
        <color theme="1"/>
        <rFont val="ＭＳ ゴシック"/>
        <family val="3"/>
        <charset val="128"/>
      </rPr>
      <t xml:space="preserve">
(2)経営の効率性について
　施設利用率及び有収率とも、平均値と同等かそれ以上の数値で、高い水準がキープされており、効率的に水道用水を供給できているといえます。</t>
    </r>
    <rPh sb="39" eb="40">
      <t>ヒ</t>
    </rPh>
    <rPh sb="41" eb="42">
      <t>サ</t>
    </rPh>
    <rPh sb="44" eb="45">
      <t>オコナ</t>
    </rPh>
    <rPh sb="51" eb="54">
      <t>ヤクヒンヒ</t>
    </rPh>
    <rPh sb="55" eb="58">
      <t>イタクリョウ</t>
    </rPh>
    <rPh sb="59" eb="61">
      <t>ニュウサツ</t>
    </rPh>
    <rPh sb="61" eb="63">
      <t>シッコウ</t>
    </rPh>
    <rPh sb="63" eb="64">
      <t>ゲン</t>
    </rPh>
    <rPh sb="64" eb="65">
      <t>トウ</t>
    </rPh>
    <rPh sb="68" eb="70">
      <t>ヒヨウ</t>
    </rPh>
    <rPh sb="70" eb="72">
      <t>ゲンショウ</t>
    </rPh>
    <rPh sb="73" eb="75">
      <t>ウワマワ</t>
    </rPh>
    <rPh sb="77" eb="80">
      <t>ゼンネンド</t>
    </rPh>
    <rPh sb="81" eb="83">
      <t>ドウヨウ</t>
    </rPh>
    <rPh sb="84" eb="87">
      <t>コウスイジュン</t>
    </rPh>
    <rPh sb="88" eb="90">
      <t>スイイ</t>
    </rPh>
    <rPh sb="98" eb="100">
      <t>リュウドウ</t>
    </rPh>
    <rPh sb="100" eb="102">
      <t>ヒリツ</t>
    </rPh>
    <rPh sb="104" eb="106">
      <t>ヘイセイ</t>
    </rPh>
    <rPh sb="108" eb="110">
      <t>ネンド</t>
    </rPh>
    <rPh sb="111" eb="113">
      <t>オオハバ</t>
    </rPh>
    <rPh sb="114" eb="116">
      <t>カコウ</t>
    </rPh>
    <rPh sb="117" eb="119">
      <t>コウエイ</t>
    </rPh>
    <rPh sb="119" eb="121">
      <t>キギョウ</t>
    </rPh>
    <rPh sb="121" eb="123">
      <t>カイケイ</t>
    </rPh>
    <rPh sb="123" eb="125">
      <t>セイド</t>
    </rPh>
    <rPh sb="125" eb="127">
      <t>ミナオ</t>
    </rPh>
    <rPh sb="129" eb="131">
      <t>エイキョウ</t>
    </rPh>
    <rPh sb="142" eb="143">
      <t>ゴ</t>
    </rPh>
    <rPh sb="144" eb="146">
      <t>ジョウショウ</t>
    </rPh>
    <rPh sb="146" eb="148">
      <t>ケイコウ</t>
    </rPh>
    <rPh sb="156" eb="159">
      <t>キギョウサイ</t>
    </rPh>
    <rPh sb="159" eb="161">
      <t>ザンダカ</t>
    </rPh>
    <rPh sb="161" eb="162">
      <t>タイ</t>
    </rPh>
    <rPh sb="162" eb="164">
      <t>キュウスイ</t>
    </rPh>
    <rPh sb="164" eb="166">
      <t>シュウエキ</t>
    </rPh>
    <rPh sb="166" eb="168">
      <t>ヒリツ</t>
    </rPh>
    <rPh sb="170" eb="173">
      <t>キギョウサイ</t>
    </rPh>
    <rPh sb="174" eb="176">
      <t>カリイレ</t>
    </rPh>
    <rPh sb="176" eb="178">
      <t>ヨクセイ</t>
    </rPh>
    <rPh sb="179" eb="181">
      <t>ショウカン</t>
    </rPh>
    <rPh sb="181" eb="183">
      <t>シンチョク</t>
    </rPh>
    <rPh sb="186" eb="188">
      <t>ゲンショウ</t>
    </rPh>
    <rPh sb="188" eb="190">
      <t>ケイコウ</t>
    </rPh>
    <rPh sb="202" eb="204">
      <t>シヒョウ</t>
    </rPh>
    <rPh sb="207" eb="209">
      <t>ケイエイ</t>
    </rPh>
    <rPh sb="210" eb="213">
      <t>ケンゼンセイ</t>
    </rPh>
    <rPh sb="214" eb="216">
      <t>ジュウブン</t>
    </rPh>
    <rPh sb="217" eb="218">
      <t>タモ</t>
    </rPh>
    <rPh sb="251" eb="252">
      <t>オヨ</t>
    </rPh>
    <rPh sb="259" eb="262">
      <t>ヘイキンチ</t>
    </rPh>
    <rPh sb="263" eb="265">
      <t>ドウトウ</t>
    </rPh>
    <rPh sb="268" eb="270">
      <t>イジョウ</t>
    </rPh>
    <rPh sb="271" eb="273">
      <t>スウチ</t>
    </rPh>
    <rPh sb="275" eb="276">
      <t>タカ</t>
    </rPh>
    <rPh sb="277" eb="27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</si>
</sst>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41-42DB-827C-7AE3932E87D8}"/>
            </c:ext>
          </c:extLst>
        </c:ser>
        <c:dLbls>
          <c:showLegendKey val="0"/>
          <c:showVal val="0"/>
          <c:showCatName val="0"/>
          <c:showSerName val="0"/>
          <c:showPercent val="0"/>
          <c:showBubbleSize val="0"/>
        </c:dLbls>
        <c:gapWidth val="150"/>
        <c:axId val="345551032"/>
        <c:axId val="34555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F441-42DB-827C-7AE3932E87D8}"/>
            </c:ext>
          </c:extLst>
        </c:ser>
        <c:dLbls>
          <c:showLegendKey val="0"/>
          <c:showVal val="0"/>
          <c:showCatName val="0"/>
          <c:showSerName val="0"/>
          <c:showPercent val="0"/>
          <c:showBubbleSize val="0"/>
        </c:dLbls>
        <c:marker val="1"/>
        <c:smooth val="0"/>
        <c:axId val="345551032"/>
        <c:axId val="345551816"/>
      </c:lineChart>
      <c:dateAx>
        <c:axId val="345551032"/>
        <c:scaling>
          <c:orientation val="minMax"/>
        </c:scaling>
        <c:delete val="1"/>
        <c:axPos val="b"/>
        <c:numFmt formatCode="ge" sourceLinked="1"/>
        <c:majorTickMark val="none"/>
        <c:minorTickMark val="none"/>
        <c:tickLblPos val="none"/>
        <c:crossAx val="345551816"/>
        <c:crosses val="autoZero"/>
        <c:auto val="1"/>
        <c:lblOffset val="100"/>
        <c:baseTimeUnit val="years"/>
      </c:dateAx>
      <c:valAx>
        <c:axId val="34555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5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66.599999999999994</c:v>
                </c:pt>
                <c:pt idx="1">
                  <c:v>68.19</c:v>
                </c:pt>
                <c:pt idx="2">
                  <c:v>69.52</c:v>
                </c:pt>
                <c:pt idx="3">
                  <c:v>69.25</c:v>
                </c:pt>
                <c:pt idx="4">
                  <c:v>70.19</c:v>
                </c:pt>
              </c:numCache>
            </c:numRef>
          </c:val>
          <c:extLst xmlns:c16r2="http://schemas.microsoft.com/office/drawing/2015/06/chart">
            <c:ext xmlns:c16="http://schemas.microsoft.com/office/drawing/2014/chart" uri="{C3380CC4-5D6E-409C-BE32-E72D297353CC}">
              <c16:uniqueId val="{00000000-4393-4352-989A-B759936BB012}"/>
            </c:ext>
          </c:extLst>
        </c:ser>
        <c:dLbls>
          <c:showLegendKey val="0"/>
          <c:showVal val="0"/>
          <c:showCatName val="0"/>
          <c:showSerName val="0"/>
          <c:showPercent val="0"/>
          <c:showBubbleSize val="0"/>
        </c:dLbls>
        <c:gapWidth val="150"/>
        <c:axId val="346728000"/>
        <c:axId val="3467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4393-4352-989A-B759936BB012}"/>
            </c:ext>
          </c:extLst>
        </c:ser>
        <c:dLbls>
          <c:showLegendKey val="0"/>
          <c:showVal val="0"/>
          <c:showCatName val="0"/>
          <c:showSerName val="0"/>
          <c:showPercent val="0"/>
          <c:showBubbleSize val="0"/>
        </c:dLbls>
        <c:marker val="1"/>
        <c:smooth val="0"/>
        <c:axId val="346728000"/>
        <c:axId val="346721728"/>
      </c:lineChart>
      <c:dateAx>
        <c:axId val="346728000"/>
        <c:scaling>
          <c:orientation val="minMax"/>
        </c:scaling>
        <c:delete val="1"/>
        <c:axPos val="b"/>
        <c:numFmt formatCode="ge" sourceLinked="1"/>
        <c:majorTickMark val="none"/>
        <c:minorTickMark val="none"/>
        <c:tickLblPos val="none"/>
        <c:crossAx val="346721728"/>
        <c:crosses val="autoZero"/>
        <c:auto val="1"/>
        <c:lblOffset val="100"/>
        <c:baseTimeUnit val="years"/>
      </c:dateAx>
      <c:valAx>
        <c:axId val="346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99.61</c:v>
                </c:pt>
                <c:pt idx="1">
                  <c:v>99.34</c:v>
                </c:pt>
                <c:pt idx="2">
                  <c:v>99.31</c:v>
                </c:pt>
                <c:pt idx="3">
                  <c:v>99.43</c:v>
                </c:pt>
                <c:pt idx="4">
                  <c:v>99.58</c:v>
                </c:pt>
              </c:numCache>
            </c:numRef>
          </c:val>
          <c:extLst xmlns:c16r2="http://schemas.microsoft.com/office/drawing/2015/06/chart">
            <c:ext xmlns:c16="http://schemas.microsoft.com/office/drawing/2014/chart" uri="{C3380CC4-5D6E-409C-BE32-E72D297353CC}">
              <c16:uniqueId val="{00000000-F0D9-4F9A-B5B9-D985552CB616}"/>
            </c:ext>
          </c:extLst>
        </c:ser>
        <c:dLbls>
          <c:showLegendKey val="0"/>
          <c:showVal val="0"/>
          <c:showCatName val="0"/>
          <c:showSerName val="0"/>
          <c:showPercent val="0"/>
          <c:showBubbleSize val="0"/>
        </c:dLbls>
        <c:gapWidth val="150"/>
        <c:axId val="346723296"/>
        <c:axId val="34672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F0D9-4F9A-B5B9-D985552CB616}"/>
            </c:ext>
          </c:extLst>
        </c:ser>
        <c:dLbls>
          <c:showLegendKey val="0"/>
          <c:showVal val="0"/>
          <c:showCatName val="0"/>
          <c:showSerName val="0"/>
          <c:showPercent val="0"/>
          <c:showBubbleSize val="0"/>
        </c:dLbls>
        <c:marker val="1"/>
        <c:smooth val="0"/>
        <c:axId val="346723296"/>
        <c:axId val="346724080"/>
      </c:lineChart>
      <c:dateAx>
        <c:axId val="346723296"/>
        <c:scaling>
          <c:orientation val="minMax"/>
        </c:scaling>
        <c:delete val="1"/>
        <c:axPos val="b"/>
        <c:numFmt formatCode="ge" sourceLinked="1"/>
        <c:majorTickMark val="none"/>
        <c:minorTickMark val="none"/>
        <c:tickLblPos val="none"/>
        <c:crossAx val="346724080"/>
        <c:crosses val="autoZero"/>
        <c:auto val="1"/>
        <c:lblOffset val="100"/>
        <c:baseTimeUnit val="years"/>
      </c:dateAx>
      <c:valAx>
        <c:axId val="34672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114.53</c:v>
                </c:pt>
                <c:pt idx="1">
                  <c:v>118.03</c:v>
                </c:pt>
                <c:pt idx="2">
                  <c:v>120.93</c:v>
                </c:pt>
                <c:pt idx="3">
                  <c:v>124.12</c:v>
                </c:pt>
                <c:pt idx="4">
                  <c:v>124.46</c:v>
                </c:pt>
              </c:numCache>
            </c:numRef>
          </c:val>
          <c:extLst xmlns:c16r2="http://schemas.microsoft.com/office/drawing/2015/06/chart">
            <c:ext xmlns:c16="http://schemas.microsoft.com/office/drawing/2014/chart" uri="{C3380CC4-5D6E-409C-BE32-E72D297353CC}">
              <c16:uniqueId val="{00000000-158C-4AE6-A404-D9C843EBC4D2}"/>
            </c:ext>
          </c:extLst>
        </c:ser>
        <c:dLbls>
          <c:showLegendKey val="0"/>
          <c:showVal val="0"/>
          <c:showCatName val="0"/>
          <c:showSerName val="0"/>
          <c:showPercent val="0"/>
          <c:showBubbleSize val="0"/>
        </c:dLbls>
        <c:gapWidth val="150"/>
        <c:axId val="345553384"/>
        <c:axId val="34555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158C-4AE6-A404-D9C843EBC4D2}"/>
            </c:ext>
          </c:extLst>
        </c:ser>
        <c:dLbls>
          <c:showLegendKey val="0"/>
          <c:showVal val="0"/>
          <c:showCatName val="0"/>
          <c:showSerName val="0"/>
          <c:showPercent val="0"/>
          <c:showBubbleSize val="0"/>
        </c:dLbls>
        <c:marker val="1"/>
        <c:smooth val="0"/>
        <c:axId val="345553384"/>
        <c:axId val="345553776"/>
      </c:lineChart>
      <c:dateAx>
        <c:axId val="345553384"/>
        <c:scaling>
          <c:orientation val="minMax"/>
        </c:scaling>
        <c:delete val="1"/>
        <c:axPos val="b"/>
        <c:numFmt formatCode="ge" sourceLinked="1"/>
        <c:majorTickMark val="none"/>
        <c:minorTickMark val="none"/>
        <c:tickLblPos val="none"/>
        <c:crossAx val="345553776"/>
        <c:crosses val="autoZero"/>
        <c:auto val="1"/>
        <c:lblOffset val="100"/>
        <c:baseTimeUnit val="years"/>
      </c:dateAx>
      <c:valAx>
        <c:axId val="34555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55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44.67</c:v>
                </c:pt>
                <c:pt idx="1">
                  <c:v>56.17</c:v>
                </c:pt>
                <c:pt idx="2">
                  <c:v>56.1</c:v>
                </c:pt>
                <c:pt idx="3">
                  <c:v>55.74</c:v>
                </c:pt>
                <c:pt idx="4">
                  <c:v>57.6</c:v>
                </c:pt>
              </c:numCache>
            </c:numRef>
          </c:val>
          <c:extLst xmlns:c16r2="http://schemas.microsoft.com/office/drawing/2015/06/chart">
            <c:ext xmlns:c16="http://schemas.microsoft.com/office/drawing/2014/chart" uri="{C3380CC4-5D6E-409C-BE32-E72D297353CC}">
              <c16:uniqueId val="{00000000-89B3-4EF4-87F1-5949A03D2482}"/>
            </c:ext>
          </c:extLst>
        </c:ser>
        <c:dLbls>
          <c:showLegendKey val="0"/>
          <c:showVal val="0"/>
          <c:showCatName val="0"/>
          <c:showSerName val="0"/>
          <c:showPercent val="0"/>
          <c:showBubbleSize val="0"/>
        </c:dLbls>
        <c:gapWidth val="150"/>
        <c:axId val="345549464"/>
        <c:axId val="34555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89B3-4EF4-87F1-5949A03D2482}"/>
            </c:ext>
          </c:extLst>
        </c:ser>
        <c:dLbls>
          <c:showLegendKey val="0"/>
          <c:showVal val="0"/>
          <c:showCatName val="0"/>
          <c:showSerName val="0"/>
          <c:showPercent val="0"/>
          <c:showBubbleSize val="0"/>
        </c:dLbls>
        <c:marker val="1"/>
        <c:smooth val="0"/>
        <c:axId val="345549464"/>
        <c:axId val="345554952"/>
      </c:lineChart>
      <c:dateAx>
        <c:axId val="345549464"/>
        <c:scaling>
          <c:orientation val="minMax"/>
        </c:scaling>
        <c:delete val="1"/>
        <c:axPos val="b"/>
        <c:numFmt formatCode="ge" sourceLinked="1"/>
        <c:majorTickMark val="none"/>
        <c:minorTickMark val="none"/>
        <c:tickLblPos val="none"/>
        <c:crossAx val="345554952"/>
        <c:crosses val="autoZero"/>
        <c:auto val="1"/>
        <c:lblOffset val="100"/>
        <c:baseTimeUnit val="years"/>
      </c:dateAx>
      <c:valAx>
        <c:axId val="34555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4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3D-4407-9ABE-B53D8E2A4D16}"/>
            </c:ext>
          </c:extLst>
        </c:ser>
        <c:dLbls>
          <c:showLegendKey val="0"/>
          <c:showVal val="0"/>
          <c:showCatName val="0"/>
          <c:showSerName val="0"/>
          <c:showPercent val="0"/>
          <c:showBubbleSize val="0"/>
        </c:dLbls>
        <c:gapWidth val="150"/>
        <c:axId val="345548288"/>
        <c:axId val="34555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0A3D-4407-9ABE-B53D8E2A4D16}"/>
            </c:ext>
          </c:extLst>
        </c:ser>
        <c:dLbls>
          <c:showLegendKey val="0"/>
          <c:showVal val="0"/>
          <c:showCatName val="0"/>
          <c:showSerName val="0"/>
          <c:showPercent val="0"/>
          <c:showBubbleSize val="0"/>
        </c:dLbls>
        <c:marker val="1"/>
        <c:smooth val="0"/>
        <c:axId val="345548288"/>
        <c:axId val="345550248"/>
      </c:lineChart>
      <c:dateAx>
        <c:axId val="345548288"/>
        <c:scaling>
          <c:orientation val="minMax"/>
        </c:scaling>
        <c:delete val="1"/>
        <c:axPos val="b"/>
        <c:numFmt formatCode="ge" sourceLinked="1"/>
        <c:majorTickMark val="none"/>
        <c:minorTickMark val="none"/>
        <c:tickLblPos val="none"/>
        <c:crossAx val="345550248"/>
        <c:crosses val="autoZero"/>
        <c:auto val="1"/>
        <c:lblOffset val="100"/>
        <c:baseTimeUnit val="years"/>
      </c:dateAx>
      <c:valAx>
        <c:axId val="34555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5E-4EC2-9F48-835AD3710A11}"/>
            </c:ext>
          </c:extLst>
        </c:ser>
        <c:dLbls>
          <c:showLegendKey val="0"/>
          <c:showVal val="0"/>
          <c:showCatName val="0"/>
          <c:showSerName val="0"/>
          <c:showPercent val="0"/>
          <c:showBubbleSize val="0"/>
        </c:dLbls>
        <c:gapWidth val="150"/>
        <c:axId val="346597832"/>
        <c:axId val="34659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D35E-4EC2-9F48-835AD3710A11}"/>
            </c:ext>
          </c:extLst>
        </c:ser>
        <c:dLbls>
          <c:showLegendKey val="0"/>
          <c:showVal val="0"/>
          <c:showCatName val="0"/>
          <c:showSerName val="0"/>
          <c:showPercent val="0"/>
          <c:showBubbleSize val="0"/>
        </c:dLbls>
        <c:marker val="1"/>
        <c:smooth val="0"/>
        <c:axId val="346597832"/>
        <c:axId val="346598616"/>
      </c:lineChart>
      <c:dateAx>
        <c:axId val="346597832"/>
        <c:scaling>
          <c:orientation val="minMax"/>
        </c:scaling>
        <c:delete val="1"/>
        <c:axPos val="b"/>
        <c:numFmt formatCode="ge" sourceLinked="1"/>
        <c:majorTickMark val="none"/>
        <c:minorTickMark val="none"/>
        <c:tickLblPos val="none"/>
        <c:crossAx val="346598616"/>
        <c:crosses val="autoZero"/>
        <c:auto val="1"/>
        <c:lblOffset val="100"/>
        <c:baseTimeUnit val="years"/>
      </c:dateAx>
      <c:valAx>
        <c:axId val="34659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59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941.37</c:v>
                </c:pt>
                <c:pt idx="1">
                  <c:v>207.67</c:v>
                </c:pt>
                <c:pt idx="2">
                  <c:v>306.02999999999997</c:v>
                </c:pt>
                <c:pt idx="3">
                  <c:v>323.3</c:v>
                </c:pt>
                <c:pt idx="4">
                  <c:v>326.16000000000003</c:v>
                </c:pt>
              </c:numCache>
            </c:numRef>
          </c:val>
          <c:extLst xmlns:c16r2="http://schemas.microsoft.com/office/drawing/2015/06/chart">
            <c:ext xmlns:c16="http://schemas.microsoft.com/office/drawing/2014/chart" uri="{C3380CC4-5D6E-409C-BE32-E72D297353CC}">
              <c16:uniqueId val="{00000000-8F42-4D70-830C-A707BF92D96D}"/>
            </c:ext>
          </c:extLst>
        </c:ser>
        <c:dLbls>
          <c:showLegendKey val="0"/>
          <c:showVal val="0"/>
          <c:showCatName val="0"/>
          <c:showSerName val="0"/>
          <c:showPercent val="0"/>
          <c:showBubbleSize val="0"/>
        </c:dLbls>
        <c:gapWidth val="150"/>
        <c:axId val="346600576"/>
        <c:axId val="34660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8F42-4D70-830C-A707BF92D96D}"/>
            </c:ext>
          </c:extLst>
        </c:ser>
        <c:dLbls>
          <c:showLegendKey val="0"/>
          <c:showVal val="0"/>
          <c:showCatName val="0"/>
          <c:showSerName val="0"/>
          <c:showPercent val="0"/>
          <c:showBubbleSize val="0"/>
        </c:dLbls>
        <c:marker val="1"/>
        <c:smooth val="0"/>
        <c:axId val="346600576"/>
        <c:axId val="346600968"/>
      </c:lineChart>
      <c:dateAx>
        <c:axId val="346600576"/>
        <c:scaling>
          <c:orientation val="minMax"/>
        </c:scaling>
        <c:delete val="1"/>
        <c:axPos val="b"/>
        <c:numFmt formatCode="ge" sourceLinked="1"/>
        <c:majorTickMark val="none"/>
        <c:minorTickMark val="none"/>
        <c:tickLblPos val="none"/>
        <c:crossAx val="346600968"/>
        <c:crosses val="autoZero"/>
        <c:auto val="1"/>
        <c:lblOffset val="100"/>
        <c:baseTimeUnit val="years"/>
      </c:dateAx>
      <c:valAx>
        <c:axId val="34660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6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206.92</c:v>
                </c:pt>
                <c:pt idx="1">
                  <c:v>190.77</c:v>
                </c:pt>
                <c:pt idx="2">
                  <c:v>175.1</c:v>
                </c:pt>
                <c:pt idx="3">
                  <c:v>157.83000000000001</c:v>
                </c:pt>
                <c:pt idx="4">
                  <c:v>141.36000000000001</c:v>
                </c:pt>
              </c:numCache>
            </c:numRef>
          </c:val>
          <c:extLst xmlns:c16r2="http://schemas.microsoft.com/office/drawing/2015/06/chart">
            <c:ext xmlns:c16="http://schemas.microsoft.com/office/drawing/2014/chart" uri="{C3380CC4-5D6E-409C-BE32-E72D297353CC}">
              <c16:uniqueId val="{00000000-6600-40AE-A2D7-B84E55F1C58E}"/>
            </c:ext>
          </c:extLst>
        </c:ser>
        <c:dLbls>
          <c:showLegendKey val="0"/>
          <c:showVal val="0"/>
          <c:showCatName val="0"/>
          <c:showSerName val="0"/>
          <c:showPercent val="0"/>
          <c:showBubbleSize val="0"/>
        </c:dLbls>
        <c:gapWidth val="150"/>
        <c:axId val="346594696"/>
        <c:axId val="34659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6600-40AE-A2D7-B84E55F1C58E}"/>
            </c:ext>
          </c:extLst>
        </c:ser>
        <c:dLbls>
          <c:showLegendKey val="0"/>
          <c:showVal val="0"/>
          <c:showCatName val="0"/>
          <c:showSerName val="0"/>
          <c:showPercent val="0"/>
          <c:showBubbleSize val="0"/>
        </c:dLbls>
        <c:marker val="1"/>
        <c:smooth val="0"/>
        <c:axId val="346594696"/>
        <c:axId val="346596656"/>
      </c:lineChart>
      <c:dateAx>
        <c:axId val="346594696"/>
        <c:scaling>
          <c:orientation val="minMax"/>
        </c:scaling>
        <c:delete val="1"/>
        <c:axPos val="b"/>
        <c:numFmt formatCode="ge" sourceLinked="1"/>
        <c:majorTickMark val="none"/>
        <c:minorTickMark val="none"/>
        <c:tickLblPos val="none"/>
        <c:crossAx val="346596656"/>
        <c:crosses val="autoZero"/>
        <c:auto val="1"/>
        <c:lblOffset val="100"/>
        <c:baseTimeUnit val="years"/>
      </c:dateAx>
      <c:valAx>
        <c:axId val="34659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59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113.56</c:v>
                </c:pt>
                <c:pt idx="1">
                  <c:v>117.95</c:v>
                </c:pt>
                <c:pt idx="2">
                  <c:v>121.57</c:v>
                </c:pt>
                <c:pt idx="3">
                  <c:v>125.2</c:v>
                </c:pt>
                <c:pt idx="4">
                  <c:v>125.29</c:v>
                </c:pt>
              </c:numCache>
            </c:numRef>
          </c:val>
          <c:extLst xmlns:c16r2="http://schemas.microsoft.com/office/drawing/2015/06/chart">
            <c:ext xmlns:c16="http://schemas.microsoft.com/office/drawing/2014/chart" uri="{C3380CC4-5D6E-409C-BE32-E72D297353CC}">
              <c16:uniqueId val="{00000000-7DEF-4E8C-AA51-FD6999BF99BA}"/>
            </c:ext>
          </c:extLst>
        </c:ser>
        <c:dLbls>
          <c:showLegendKey val="0"/>
          <c:showVal val="0"/>
          <c:showCatName val="0"/>
          <c:showSerName val="0"/>
          <c:showPercent val="0"/>
          <c:showBubbleSize val="0"/>
        </c:dLbls>
        <c:gapWidth val="150"/>
        <c:axId val="346597440"/>
        <c:axId val="34659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7DEF-4E8C-AA51-FD6999BF99BA}"/>
            </c:ext>
          </c:extLst>
        </c:ser>
        <c:dLbls>
          <c:showLegendKey val="0"/>
          <c:showVal val="0"/>
          <c:showCatName val="0"/>
          <c:showSerName val="0"/>
          <c:showPercent val="0"/>
          <c:showBubbleSize val="0"/>
        </c:dLbls>
        <c:marker val="1"/>
        <c:smooth val="0"/>
        <c:axId val="346597440"/>
        <c:axId val="346595480"/>
      </c:lineChart>
      <c:dateAx>
        <c:axId val="346597440"/>
        <c:scaling>
          <c:orientation val="minMax"/>
        </c:scaling>
        <c:delete val="1"/>
        <c:axPos val="b"/>
        <c:numFmt formatCode="ge" sourceLinked="1"/>
        <c:majorTickMark val="none"/>
        <c:minorTickMark val="none"/>
        <c:tickLblPos val="none"/>
        <c:crossAx val="346595480"/>
        <c:crosses val="autoZero"/>
        <c:auto val="1"/>
        <c:lblOffset val="100"/>
        <c:baseTimeUnit val="years"/>
      </c:dateAx>
      <c:valAx>
        <c:axId val="34659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110.35</c:v>
                </c:pt>
                <c:pt idx="1">
                  <c:v>104.52</c:v>
                </c:pt>
                <c:pt idx="2">
                  <c:v>99.9</c:v>
                </c:pt>
                <c:pt idx="3">
                  <c:v>96.25</c:v>
                </c:pt>
                <c:pt idx="4">
                  <c:v>95.02</c:v>
                </c:pt>
              </c:numCache>
            </c:numRef>
          </c:val>
          <c:extLst xmlns:c16r2="http://schemas.microsoft.com/office/drawing/2015/06/chart">
            <c:ext xmlns:c16="http://schemas.microsoft.com/office/drawing/2014/chart" uri="{C3380CC4-5D6E-409C-BE32-E72D297353CC}">
              <c16:uniqueId val="{00000000-B6C7-4F0E-9E2B-A44EF402A4A1}"/>
            </c:ext>
          </c:extLst>
        </c:ser>
        <c:dLbls>
          <c:showLegendKey val="0"/>
          <c:showVal val="0"/>
          <c:showCatName val="0"/>
          <c:showSerName val="0"/>
          <c:showPercent val="0"/>
          <c:showBubbleSize val="0"/>
        </c:dLbls>
        <c:gapWidth val="150"/>
        <c:axId val="346725648"/>
        <c:axId val="3467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B6C7-4F0E-9E2B-A44EF402A4A1}"/>
            </c:ext>
          </c:extLst>
        </c:ser>
        <c:dLbls>
          <c:showLegendKey val="0"/>
          <c:showVal val="0"/>
          <c:showCatName val="0"/>
          <c:showSerName val="0"/>
          <c:showPercent val="0"/>
          <c:showBubbleSize val="0"/>
        </c:dLbls>
        <c:marker val="1"/>
        <c:smooth val="0"/>
        <c:axId val="346725648"/>
        <c:axId val="346724864"/>
      </c:lineChart>
      <c:dateAx>
        <c:axId val="346725648"/>
        <c:scaling>
          <c:orientation val="minMax"/>
        </c:scaling>
        <c:delete val="1"/>
        <c:axPos val="b"/>
        <c:numFmt formatCode="ge" sourceLinked="1"/>
        <c:majorTickMark val="none"/>
        <c:minorTickMark val="none"/>
        <c:tickLblPos val="none"/>
        <c:crossAx val="346724864"/>
        <c:crosses val="autoZero"/>
        <c:auto val="1"/>
        <c:lblOffset val="100"/>
        <c:baseTimeUnit val="years"/>
      </c:dateAx>
      <c:valAx>
        <c:axId val="346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2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CO29" sqref="CO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千葉県　君津広域水道企業団</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用水供給事業</v>
      </c>
      <c r="Q8" s="85"/>
      <c r="R8" s="85"/>
      <c r="S8" s="85"/>
      <c r="T8" s="85"/>
      <c r="U8" s="85"/>
      <c r="V8" s="85"/>
      <c r="W8" s="85" t="str">
        <f>データ!$L$6</f>
        <v>B</v>
      </c>
      <c r="X8" s="85"/>
      <c r="Y8" s="85"/>
      <c r="Z8" s="85"/>
      <c r="AA8" s="85"/>
      <c r="AB8" s="85"/>
      <c r="AC8" s="85"/>
      <c r="AD8" s="85" t="str">
        <f>データ!$M$6</f>
        <v>その他</v>
      </c>
      <c r="AE8" s="85"/>
      <c r="AF8" s="85"/>
      <c r="AG8" s="85"/>
      <c r="AH8" s="85"/>
      <c r="AI8" s="85"/>
      <c r="AJ8" s="85"/>
      <c r="AK8" s="4"/>
      <c r="AL8" s="73" t="str">
        <f>データ!$R$6</f>
        <v>-</v>
      </c>
      <c r="AM8" s="73"/>
      <c r="AN8" s="73"/>
      <c r="AO8" s="73"/>
      <c r="AP8" s="73"/>
      <c r="AQ8" s="73"/>
      <c r="AR8" s="73"/>
      <c r="AS8" s="73"/>
      <c r="AT8" s="69" t="str">
        <f>データ!$S$6</f>
        <v>-</v>
      </c>
      <c r="AU8" s="70"/>
      <c r="AV8" s="70"/>
      <c r="AW8" s="70"/>
      <c r="AX8" s="70"/>
      <c r="AY8" s="70"/>
      <c r="AZ8" s="70"/>
      <c r="BA8" s="70"/>
      <c r="BB8" s="72" t="str">
        <f>データ!$T$6</f>
        <v>-</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83.51</v>
      </c>
      <c r="J10" s="70"/>
      <c r="K10" s="70"/>
      <c r="L10" s="70"/>
      <c r="M10" s="70"/>
      <c r="N10" s="70"/>
      <c r="O10" s="71"/>
      <c r="P10" s="72">
        <f>データ!$P$6</f>
        <v>85.22</v>
      </c>
      <c r="Q10" s="72"/>
      <c r="R10" s="72"/>
      <c r="S10" s="72"/>
      <c r="T10" s="72"/>
      <c r="U10" s="72"/>
      <c r="V10" s="72"/>
      <c r="W10" s="73">
        <f>データ!$Q$6</f>
        <v>0</v>
      </c>
      <c r="X10" s="73"/>
      <c r="Y10" s="73"/>
      <c r="Z10" s="73"/>
      <c r="AA10" s="73"/>
      <c r="AB10" s="73"/>
      <c r="AC10" s="73"/>
      <c r="AD10" s="2"/>
      <c r="AE10" s="2"/>
      <c r="AF10" s="2"/>
      <c r="AG10" s="2"/>
      <c r="AH10" s="4"/>
      <c r="AI10" s="4"/>
      <c r="AJ10" s="4"/>
      <c r="AK10" s="4"/>
      <c r="AL10" s="73">
        <f>データ!$U$6</f>
        <v>3347748</v>
      </c>
      <c r="AM10" s="73"/>
      <c r="AN10" s="73"/>
      <c r="AO10" s="73"/>
      <c r="AP10" s="73"/>
      <c r="AQ10" s="73"/>
      <c r="AR10" s="73"/>
      <c r="AS10" s="73"/>
      <c r="AT10" s="69">
        <f>データ!$V$6</f>
        <v>1212.29</v>
      </c>
      <c r="AU10" s="70"/>
      <c r="AV10" s="70"/>
      <c r="AW10" s="70"/>
      <c r="AX10" s="70"/>
      <c r="AY10" s="70"/>
      <c r="AZ10" s="70"/>
      <c r="BA10" s="70"/>
      <c r="BB10" s="72">
        <f>データ!$W$6</f>
        <v>2761.51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118</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sDS+iEMFFrCIA2QI3baq6sujKSeaWyYuN+BPNjILoYCS9aPG5pmwx8FhDzrB6ZByWCYisPBsik8nLf6k66NeYQ==" saltValue="gHRrPJ6aUvobu43GXfuTV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128856</v>
      </c>
      <c r="D6" s="33">
        <f t="shared" si="3"/>
        <v>46</v>
      </c>
      <c r="E6" s="33">
        <f t="shared" si="3"/>
        <v>1</v>
      </c>
      <c r="F6" s="33">
        <f t="shared" si="3"/>
        <v>0</v>
      </c>
      <c r="G6" s="33">
        <f t="shared" si="3"/>
        <v>2</v>
      </c>
      <c r="H6" s="33" t="str">
        <f t="shared" si="3"/>
        <v>千葉県　君津広域水道企業団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83.51</v>
      </c>
      <c r="P6" s="34">
        <f t="shared" si="3"/>
        <v>85.22</v>
      </c>
      <c r="Q6" s="34">
        <f t="shared" si="3"/>
        <v>0</v>
      </c>
      <c r="R6" s="34" t="str">
        <f t="shared" si="3"/>
        <v>-</v>
      </c>
      <c r="S6" s="34" t="str">
        <f t="shared" si="3"/>
        <v>-</v>
      </c>
      <c r="T6" s="34" t="str">
        <f t="shared" si="3"/>
        <v>-</v>
      </c>
      <c r="U6" s="34">
        <f t="shared" si="3"/>
        <v>3347748</v>
      </c>
      <c r="V6" s="34">
        <f t="shared" si="3"/>
        <v>1212.29</v>
      </c>
      <c r="W6" s="34">
        <f t="shared" si="3"/>
        <v>2761.51</v>
      </c>
      <c r="X6" s="35">
        <f>IF(X7="",NA(),X7)</f>
        <v>114.53</v>
      </c>
      <c r="Y6" s="35">
        <f t="shared" ref="Y6:AG6" si="4">IF(Y7="",NA(),Y7)</f>
        <v>118.03</v>
      </c>
      <c r="Z6" s="35">
        <f t="shared" si="4"/>
        <v>120.93</v>
      </c>
      <c r="AA6" s="35">
        <f t="shared" si="4"/>
        <v>124.12</v>
      </c>
      <c r="AB6" s="35">
        <f t="shared" si="4"/>
        <v>124.46</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941.37</v>
      </c>
      <c r="AU6" s="35">
        <f t="shared" ref="AU6:BC6" si="6">IF(AU7="",NA(),AU7)</f>
        <v>207.67</v>
      </c>
      <c r="AV6" s="35">
        <f t="shared" si="6"/>
        <v>306.02999999999997</v>
      </c>
      <c r="AW6" s="35">
        <f t="shared" si="6"/>
        <v>323.3</v>
      </c>
      <c r="AX6" s="35">
        <f t="shared" si="6"/>
        <v>326.16000000000003</v>
      </c>
      <c r="AY6" s="35">
        <f t="shared" si="6"/>
        <v>634.53</v>
      </c>
      <c r="AZ6" s="35">
        <f t="shared" si="6"/>
        <v>200.22</v>
      </c>
      <c r="BA6" s="35">
        <f t="shared" si="6"/>
        <v>212.95</v>
      </c>
      <c r="BB6" s="35">
        <f t="shared" si="6"/>
        <v>224.41</v>
      </c>
      <c r="BC6" s="35">
        <f t="shared" si="6"/>
        <v>243.44</v>
      </c>
      <c r="BD6" s="34" t="str">
        <f>IF(BD7="","",IF(BD7="-","【-】","【"&amp;SUBSTITUTE(TEXT(BD7,"#,##0.00"),"-","△")&amp;"】"))</f>
        <v>【243.44】</v>
      </c>
      <c r="BE6" s="35">
        <f>IF(BE7="",NA(),BE7)</f>
        <v>206.92</v>
      </c>
      <c r="BF6" s="35">
        <f t="shared" ref="BF6:BN6" si="7">IF(BF7="",NA(),BF7)</f>
        <v>190.77</v>
      </c>
      <c r="BG6" s="35">
        <f t="shared" si="7"/>
        <v>175.1</v>
      </c>
      <c r="BH6" s="35">
        <f t="shared" si="7"/>
        <v>157.83000000000001</v>
      </c>
      <c r="BI6" s="35">
        <f t="shared" si="7"/>
        <v>141.36000000000001</v>
      </c>
      <c r="BJ6" s="35">
        <f t="shared" si="7"/>
        <v>368.94</v>
      </c>
      <c r="BK6" s="35">
        <f t="shared" si="7"/>
        <v>351.06</v>
      </c>
      <c r="BL6" s="35">
        <f t="shared" si="7"/>
        <v>333.48</v>
      </c>
      <c r="BM6" s="35">
        <f t="shared" si="7"/>
        <v>320.31</v>
      </c>
      <c r="BN6" s="35">
        <f t="shared" si="7"/>
        <v>303.26</v>
      </c>
      <c r="BO6" s="34" t="str">
        <f>IF(BO7="","",IF(BO7="-","【-】","【"&amp;SUBSTITUTE(TEXT(BO7,"#,##0.00"),"-","△")&amp;"】"))</f>
        <v>【303.26】</v>
      </c>
      <c r="BP6" s="35">
        <f>IF(BP7="",NA(),BP7)</f>
        <v>113.56</v>
      </c>
      <c r="BQ6" s="35">
        <f t="shared" ref="BQ6:BY6" si="8">IF(BQ7="",NA(),BQ7)</f>
        <v>117.95</v>
      </c>
      <c r="BR6" s="35">
        <f t="shared" si="8"/>
        <v>121.57</v>
      </c>
      <c r="BS6" s="35">
        <f t="shared" si="8"/>
        <v>125.2</v>
      </c>
      <c r="BT6" s="35">
        <f t="shared" si="8"/>
        <v>125.29</v>
      </c>
      <c r="BU6" s="35">
        <f t="shared" si="8"/>
        <v>111.12</v>
      </c>
      <c r="BV6" s="35">
        <f t="shared" si="8"/>
        <v>112.92</v>
      </c>
      <c r="BW6" s="35">
        <f t="shared" si="8"/>
        <v>112.81</v>
      </c>
      <c r="BX6" s="35">
        <f t="shared" si="8"/>
        <v>113.88</v>
      </c>
      <c r="BY6" s="35">
        <f t="shared" si="8"/>
        <v>114.14</v>
      </c>
      <c r="BZ6" s="34" t="str">
        <f>IF(BZ7="","",IF(BZ7="-","【-】","【"&amp;SUBSTITUTE(TEXT(BZ7,"#,##0.00"),"-","△")&amp;"】"))</f>
        <v>【114.14】</v>
      </c>
      <c r="CA6" s="35">
        <f>IF(CA7="",NA(),CA7)</f>
        <v>110.35</v>
      </c>
      <c r="CB6" s="35">
        <f t="shared" ref="CB6:CJ6" si="9">IF(CB7="",NA(),CB7)</f>
        <v>104.52</v>
      </c>
      <c r="CC6" s="35">
        <f t="shared" si="9"/>
        <v>99.9</v>
      </c>
      <c r="CD6" s="35">
        <f t="shared" si="9"/>
        <v>96.25</v>
      </c>
      <c r="CE6" s="35">
        <f t="shared" si="9"/>
        <v>95.02</v>
      </c>
      <c r="CF6" s="35">
        <f t="shared" si="9"/>
        <v>75.75</v>
      </c>
      <c r="CG6" s="35">
        <f t="shared" si="9"/>
        <v>75.3</v>
      </c>
      <c r="CH6" s="35">
        <f t="shared" si="9"/>
        <v>75.3</v>
      </c>
      <c r="CI6" s="35">
        <f t="shared" si="9"/>
        <v>74.02</v>
      </c>
      <c r="CJ6" s="35">
        <f t="shared" si="9"/>
        <v>73.03</v>
      </c>
      <c r="CK6" s="34" t="str">
        <f>IF(CK7="","",IF(CK7="-","【-】","【"&amp;SUBSTITUTE(TEXT(CK7,"#,##0.00"),"-","△")&amp;"】"))</f>
        <v>【73.03】</v>
      </c>
      <c r="CL6" s="35">
        <f>IF(CL7="",NA(),CL7)</f>
        <v>66.599999999999994</v>
      </c>
      <c r="CM6" s="35">
        <f t="shared" ref="CM6:CU6" si="10">IF(CM7="",NA(),CM7)</f>
        <v>68.19</v>
      </c>
      <c r="CN6" s="35">
        <f t="shared" si="10"/>
        <v>69.52</v>
      </c>
      <c r="CO6" s="35">
        <f t="shared" si="10"/>
        <v>69.25</v>
      </c>
      <c r="CP6" s="35">
        <f t="shared" si="10"/>
        <v>70.19</v>
      </c>
      <c r="CQ6" s="35">
        <f t="shared" si="10"/>
        <v>64.12</v>
      </c>
      <c r="CR6" s="35">
        <f t="shared" si="10"/>
        <v>62.69</v>
      </c>
      <c r="CS6" s="35">
        <f t="shared" si="10"/>
        <v>61.82</v>
      </c>
      <c r="CT6" s="35">
        <f t="shared" si="10"/>
        <v>61.66</v>
      </c>
      <c r="CU6" s="35">
        <f t="shared" si="10"/>
        <v>62.19</v>
      </c>
      <c r="CV6" s="34" t="str">
        <f>IF(CV7="","",IF(CV7="-","【-】","【"&amp;SUBSTITUTE(TEXT(CV7,"#,##0.00"),"-","△")&amp;"】"))</f>
        <v>【62.19】</v>
      </c>
      <c r="CW6" s="35">
        <f>IF(CW7="",NA(),CW7)</f>
        <v>99.61</v>
      </c>
      <c r="CX6" s="35">
        <f t="shared" ref="CX6:DF6" si="11">IF(CX7="",NA(),CX7)</f>
        <v>99.34</v>
      </c>
      <c r="CY6" s="35">
        <f t="shared" si="11"/>
        <v>99.31</v>
      </c>
      <c r="CZ6" s="35">
        <f t="shared" si="11"/>
        <v>99.43</v>
      </c>
      <c r="DA6" s="35">
        <f t="shared" si="11"/>
        <v>99.58</v>
      </c>
      <c r="DB6" s="35">
        <f t="shared" si="11"/>
        <v>100.12</v>
      </c>
      <c r="DC6" s="35">
        <f t="shared" si="11"/>
        <v>100.12</v>
      </c>
      <c r="DD6" s="35">
        <f t="shared" si="11"/>
        <v>100.03</v>
      </c>
      <c r="DE6" s="35">
        <f t="shared" si="11"/>
        <v>100.05</v>
      </c>
      <c r="DF6" s="35">
        <f t="shared" si="11"/>
        <v>100.05</v>
      </c>
      <c r="DG6" s="34" t="str">
        <f>IF(DG7="","",IF(DG7="-","【-】","【"&amp;SUBSTITUTE(TEXT(DG7,"#,##0.00"),"-","△")&amp;"】"))</f>
        <v>【100.05】</v>
      </c>
      <c r="DH6" s="35">
        <f>IF(DH7="",NA(),DH7)</f>
        <v>44.67</v>
      </c>
      <c r="DI6" s="35">
        <f t="shared" ref="DI6:DQ6" si="12">IF(DI7="",NA(),DI7)</f>
        <v>56.17</v>
      </c>
      <c r="DJ6" s="35">
        <f t="shared" si="12"/>
        <v>56.1</v>
      </c>
      <c r="DK6" s="35">
        <f t="shared" si="12"/>
        <v>55.74</v>
      </c>
      <c r="DL6" s="35">
        <f t="shared" si="12"/>
        <v>57.6</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128856</v>
      </c>
      <c r="D7" s="37">
        <v>46</v>
      </c>
      <c r="E7" s="37">
        <v>1</v>
      </c>
      <c r="F7" s="37">
        <v>0</v>
      </c>
      <c r="G7" s="37">
        <v>2</v>
      </c>
      <c r="H7" s="37" t="s">
        <v>104</v>
      </c>
      <c r="I7" s="37" t="s">
        <v>105</v>
      </c>
      <c r="J7" s="37" t="s">
        <v>106</v>
      </c>
      <c r="K7" s="37" t="s">
        <v>107</v>
      </c>
      <c r="L7" s="37" t="s">
        <v>108</v>
      </c>
      <c r="M7" s="37" t="s">
        <v>109</v>
      </c>
      <c r="N7" s="38" t="s">
        <v>110</v>
      </c>
      <c r="O7" s="38">
        <v>83.51</v>
      </c>
      <c r="P7" s="38">
        <v>85.22</v>
      </c>
      <c r="Q7" s="38">
        <v>0</v>
      </c>
      <c r="R7" s="38" t="s">
        <v>110</v>
      </c>
      <c r="S7" s="38" t="s">
        <v>110</v>
      </c>
      <c r="T7" s="38" t="s">
        <v>110</v>
      </c>
      <c r="U7" s="38">
        <v>3347748</v>
      </c>
      <c r="V7" s="38">
        <v>1212.29</v>
      </c>
      <c r="W7" s="38">
        <v>2761.51</v>
      </c>
      <c r="X7" s="38">
        <v>114.53</v>
      </c>
      <c r="Y7" s="38">
        <v>118.03</v>
      </c>
      <c r="Z7" s="38">
        <v>120.93</v>
      </c>
      <c r="AA7" s="38">
        <v>124.12</v>
      </c>
      <c r="AB7" s="38">
        <v>124.46</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941.37</v>
      </c>
      <c r="AU7" s="38">
        <v>207.67</v>
      </c>
      <c r="AV7" s="38">
        <v>306.02999999999997</v>
      </c>
      <c r="AW7" s="38">
        <v>323.3</v>
      </c>
      <c r="AX7" s="38">
        <v>326.16000000000003</v>
      </c>
      <c r="AY7" s="38">
        <v>634.53</v>
      </c>
      <c r="AZ7" s="38">
        <v>200.22</v>
      </c>
      <c r="BA7" s="38">
        <v>212.95</v>
      </c>
      <c r="BB7" s="38">
        <v>224.41</v>
      </c>
      <c r="BC7" s="38">
        <v>243.44</v>
      </c>
      <c r="BD7" s="38">
        <v>243.44</v>
      </c>
      <c r="BE7" s="38">
        <v>206.92</v>
      </c>
      <c r="BF7" s="38">
        <v>190.77</v>
      </c>
      <c r="BG7" s="38">
        <v>175.1</v>
      </c>
      <c r="BH7" s="38">
        <v>157.83000000000001</v>
      </c>
      <c r="BI7" s="38">
        <v>141.36000000000001</v>
      </c>
      <c r="BJ7" s="38">
        <v>368.94</v>
      </c>
      <c r="BK7" s="38">
        <v>351.06</v>
      </c>
      <c r="BL7" s="38">
        <v>333.48</v>
      </c>
      <c r="BM7" s="38">
        <v>320.31</v>
      </c>
      <c r="BN7" s="38">
        <v>303.26</v>
      </c>
      <c r="BO7" s="38">
        <v>303.26</v>
      </c>
      <c r="BP7" s="38">
        <v>113.56</v>
      </c>
      <c r="BQ7" s="38">
        <v>117.95</v>
      </c>
      <c r="BR7" s="38">
        <v>121.57</v>
      </c>
      <c r="BS7" s="38">
        <v>125.2</v>
      </c>
      <c r="BT7" s="38">
        <v>125.29</v>
      </c>
      <c r="BU7" s="38">
        <v>111.12</v>
      </c>
      <c r="BV7" s="38">
        <v>112.92</v>
      </c>
      <c r="BW7" s="38">
        <v>112.81</v>
      </c>
      <c r="BX7" s="38">
        <v>113.88</v>
      </c>
      <c r="BY7" s="38">
        <v>114.14</v>
      </c>
      <c r="BZ7" s="38">
        <v>114.14</v>
      </c>
      <c r="CA7" s="38">
        <v>110.35</v>
      </c>
      <c r="CB7" s="38">
        <v>104.52</v>
      </c>
      <c r="CC7" s="38">
        <v>99.9</v>
      </c>
      <c r="CD7" s="38">
        <v>96.25</v>
      </c>
      <c r="CE7" s="38">
        <v>95.02</v>
      </c>
      <c r="CF7" s="38">
        <v>75.75</v>
      </c>
      <c r="CG7" s="38">
        <v>75.3</v>
      </c>
      <c r="CH7" s="38">
        <v>75.3</v>
      </c>
      <c r="CI7" s="38">
        <v>74.02</v>
      </c>
      <c r="CJ7" s="38">
        <v>73.03</v>
      </c>
      <c r="CK7" s="38">
        <v>73.03</v>
      </c>
      <c r="CL7" s="38">
        <v>66.599999999999994</v>
      </c>
      <c r="CM7" s="38">
        <v>68.19</v>
      </c>
      <c r="CN7" s="38">
        <v>69.52</v>
      </c>
      <c r="CO7" s="38">
        <v>69.25</v>
      </c>
      <c r="CP7" s="38">
        <v>70.19</v>
      </c>
      <c r="CQ7" s="38">
        <v>64.12</v>
      </c>
      <c r="CR7" s="38">
        <v>62.69</v>
      </c>
      <c r="CS7" s="38">
        <v>61.82</v>
      </c>
      <c r="CT7" s="38">
        <v>61.66</v>
      </c>
      <c r="CU7" s="38">
        <v>62.19</v>
      </c>
      <c r="CV7" s="38">
        <v>62.19</v>
      </c>
      <c r="CW7" s="38">
        <v>99.61</v>
      </c>
      <c r="CX7" s="38">
        <v>99.34</v>
      </c>
      <c r="CY7" s="38">
        <v>99.31</v>
      </c>
      <c r="CZ7" s="38">
        <v>99.43</v>
      </c>
      <c r="DA7" s="38">
        <v>99.58</v>
      </c>
      <c r="DB7" s="38">
        <v>100.12</v>
      </c>
      <c r="DC7" s="38">
        <v>100.12</v>
      </c>
      <c r="DD7" s="38">
        <v>100.03</v>
      </c>
      <c r="DE7" s="38">
        <v>100.05</v>
      </c>
      <c r="DF7" s="38">
        <v>100.05</v>
      </c>
      <c r="DG7" s="38">
        <v>100.05</v>
      </c>
      <c r="DH7" s="38">
        <v>44.67</v>
      </c>
      <c r="DI7" s="38">
        <v>56.17</v>
      </c>
      <c r="DJ7" s="38">
        <v>56.1</v>
      </c>
      <c r="DK7" s="38">
        <v>55.74</v>
      </c>
      <c r="DL7" s="38">
        <v>57.6</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c.sano</cp:lastModifiedBy>
  <cp:lastPrinted>2019-01-28T01:33:02Z</cp:lastPrinted>
  <dcterms:created xsi:type="dcterms:W3CDTF">2018-12-03T08:29:47Z</dcterms:created>
  <dcterms:modified xsi:type="dcterms:W3CDTF">2019-01-28T08:33:40Z</dcterms:modified>
  <cp:category/>
</cp:coreProperties>
</file>