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01　分析表作成\H30（29決算）\05 団体分析\20190201 団体分析結果\"/>
    </mc:Choice>
  </mc:AlternateContent>
  <workbookProtection workbookAlgorithmName="SHA-512" workbookHashValue="YtV9mFG5nvkJi11OlwFV2yJc7rc6Y3Nr66KY4F1r5p4XZHs1341ngfc4DhcTz4WBVNM8/frWhddPkmcN3a6bwA==" workbookSaltValue="2ZDd/bLvREHix2X3pqChLQ==" workbookSpinCount="100000" lockStructure="1"/>
  <bookViews>
    <workbookView xWindow="0" yWindow="0" windowWidth="19200" windowHeight="792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BA9" i="4" s="1"/>
  <c r="AH6" i="5"/>
  <c r="AG6" i="5"/>
  <c r="AF6" i="5"/>
  <c r="AE6" i="5"/>
  <c r="BF8" i="4" s="1"/>
  <c r="AD6" i="5"/>
  <c r="AC6" i="5"/>
  <c r="AB6" i="5"/>
  <c r="AA6" i="5"/>
  <c r="Z12" i="4" s="1"/>
  <c r="Z6" i="5"/>
  <c r="Y6" i="5"/>
  <c r="X6" i="5"/>
  <c r="B12" i="4" s="1"/>
  <c r="W6" i="5"/>
  <c r="Z10" i="4" s="1"/>
  <c r="V6" i="5"/>
  <c r="U6" i="5"/>
  <c r="T6" i="5"/>
  <c r="B10" i="4" s="1"/>
  <c r="S6" i="5"/>
  <c r="Z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R10" i="4"/>
  <c r="J10" i="4"/>
  <c r="BK9" i="4"/>
  <c r="BF9" i="4"/>
  <c r="AV9" i="4"/>
  <c r="AQ9" i="4"/>
  <c r="BK8" i="4"/>
  <c r="BA8" i="4"/>
  <c r="AV8" i="4"/>
  <c r="AQ8" i="4"/>
  <c r="R8" i="4"/>
  <c r="J8" i="4"/>
  <c r="B8" i="4"/>
  <c r="K10" i="5" l="1"/>
  <c r="EM16" i="5" s="1"/>
  <c r="FI16" i="5"/>
  <c r="DU16" i="5"/>
  <c r="BK16" i="5"/>
  <c r="AO11" i="5"/>
  <c r="EE10" i="5"/>
  <c r="CG10" i="5"/>
  <c r="DA16" i="5"/>
  <c r="EY16" i="5"/>
  <c r="DK16" i="5"/>
  <c r="AZ16" i="5"/>
  <c r="FI10" i="5"/>
  <c r="DU10" i="5"/>
  <c r="BV10" i="5"/>
  <c r="EO16" i="5"/>
  <c r="DK10" i="5"/>
  <c r="BK10" i="5"/>
  <c r="CG17" i="5"/>
  <c r="AO17" i="5"/>
  <c r="EE16" i="5"/>
  <c r="BV16" i="5"/>
  <c r="EO10" i="5"/>
  <c r="DA10" i="5"/>
  <c r="AZ10" i="5"/>
  <c r="BK7" i="4"/>
  <c r="EY10" i="5"/>
  <c r="FG16" i="5"/>
  <c r="J10" i="5"/>
  <c r="DS10" i="5"/>
  <c r="EW16" i="5"/>
  <c r="L10" i="5"/>
  <c r="AX10" i="5"/>
  <c r="BT16" i="5"/>
  <c r="EC16" i="5"/>
  <c r="AM11" i="5"/>
  <c r="I10" i="5"/>
  <c r="EW10" i="5"/>
  <c r="CY16" i="5"/>
  <c r="EC10" i="5" l="1"/>
  <c r="DI16" i="5"/>
  <c r="BT10" i="5"/>
  <c r="BI16" i="5"/>
  <c r="DI10" i="5"/>
  <c r="CE17" i="5"/>
  <c r="EM10" i="5"/>
  <c r="DS16" i="5"/>
  <c r="AX16" i="5"/>
  <c r="BI10" i="5"/>
  <c r="AM17" i="5"/>
  <c r="CY10" i="5"/>
  <c r="CE10" i="5"/>
  <c r="FG10" i="5"/>
  <c r="BA7" i="4"/>
  <c r="FE16" i="5"/>
  <c r="DQ16" i="5"/>
  <c r="BG16" i="5"/>
  <c r="AK11" i="5"/>
  <c r="EA10" i="5"/>
  <c r="CC10" i="5"/>
  <c r="EU10" i="5"/>
  <c r="DG10" i="5"/>
  <c r="BG10" i="5"/>
  <c r="EU16" i="5"/>
  <c r="DG16" i="5"/>
  <c r="AV16" i="5"/>
  <c r="FE10" i="5"/>
  <c r="DQ10" i="5"/>
  <c r="BR10" i="5"/>
  <c r="CC17" i="5"/>
  <c r="AK17" i="5"/>
  <c r="EA16" i="5"/>
  <c r="BR16" i="5"/>
  <c r="EK10" i="5"/>
  <c r="CW10" i="5"/>
  <c r="AV10" i="5"/>
  <c r="AQ7" i="4"/>
  <c r="EK16" i="5"/>
  <c r="CW16" i="5"/>
  <c r="EV16" i="5"/>
  <c r="DH16" i="5"/>
  <c r="AW16" i="5"/>
  <c r="FF10" i="5"/>
  <c r="DR10" i="5"/>
  <c r="BS10" i="5"/>
  <c r="AL17" i="5"/>
  <c r="EB16" i="5"/>
  <c r="EL16" i="5"/>
  <c r="CX16" i="5"/>
  <c r="EV10" i="5"/>
  <c r="DH10" i="5"/>
  <c r="BH10" i="5"/>
  <c r="BS16" i="5"/>
  <c r="EL10" i="5"/>
  <c r="FF16" i="5"/>
  <c r="DR16" i="5"/>
  <c r="BH16" i="5"/>
  <c r="AL11" i="5"/>
  <c r="EB10" i="5"/>
  <c r="CD10" i="5"/>
  <c r="CD17" i="5"/>
  <c r="CX10" i="5"/>
  <c r="AW10" i="5"/>
  <c r="AV7" i="4"/>
  <c r="CF17" i="5"/>
  <c r="AN17" i="5"/>
  <c r="ED16" i="5"/>
  <c r="BU16" i="5"/>
  <c r="EN10" i="5"/>
  <c r="CZ10" i="5"/>
  <c r="AY10" i="5"/>
  <c r="BF7" i="4"/>
  <c r="EX16" i="5"/>
  <c r="AY16" i="5"/>
  <c r="DT10" i="5"/>
  <c r="FH16" i="5"/>
  <c r="DT16" i="5"/>
  <c r="BJ16" i="5"/>
  <c r="AN11" i="5"/>
  <c r="ED10" i="5"/>
  <c r="CF10" i="5"/>
  <c r="EN16" i="5"/>
  <c r="CZ16" i="5"/>
  <c r="EX10" i="5"/>
  <c r="DJ10" i="5"/>
  <c r="BJ10" i="5"/>
  <c r="DJ16" i="5"/>
  <c r="FH10" i="5"/>
  <c r="BU10" i="5"/>
</calcChain>
</file>

<file path=xl/sharedStrings.xml><?xml version="1.0" encoding="utf-8"?>
<sst xmlns="http://schemas.openxmlformats.org/spreadsheetml/2006/main" count="316" uniqueCount="131">
  <si>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</si>
  <si>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</si>
  <si>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</si>
  <si>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</si>
  <si>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</si>
  <si>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</si>
  <si>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</si>
  <si>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</si>
  <si>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</si>
  <si>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</si>
  <si>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</si>
  <si>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</si>
  <si>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</si>
  <si>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</si>
  <si>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</si>
  <si>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</si>
  <si>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</si>
  <si>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</si>
  <si>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</si>
  <si>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</si>
  <si>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</si>
  <si>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</si>
  <si>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</si>
  <si>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</si>
  <si>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</si>
  <si>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</si>
  <si>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</si>
  <si>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</si>
  <si>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</si>
  <si>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</si>
  <si>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</si>
  <si>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</si>
  <si>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</si>
  <si>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</si>
  <si>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</si>
  <si>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</si>
  <si>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</si>
  <si>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</si>
  <si>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</si>
  <si>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</si>
  <si>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</si>
  <si>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</si>
  <si>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</si>
  <si>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</si>
  <si>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</si>
  <si>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</si>
  <si>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</si>
  <si>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</si>
  <si>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</si>
  <si>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</si>
  <si>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</si>
  <si>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</si>
  <si>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</si>
  <si>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</si>
  <si>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</si>
  <si>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</si>
  <si>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</si>
  <si>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</si>
  <si>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</si>
  <si>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</si>
  <si>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</si>
  <si>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</si>
  <si>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</si>
  <si>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</si>
  <si>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</si>
  <si>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</si>
  <si>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</si>
  <si>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</si>
  <si>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</si>
  <si>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</si>
  <si>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</si>
  <si>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</si>
  <si>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</si>
  <si>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</si>
  <si>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</si>
  <si>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</si>
  <si>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</si>
  <si>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</si>
  <si>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</si>
  <si>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</si>
  <si>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</si>
  <si>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</si>
  <si>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</si>
  <si>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</si>
  <si>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</si>
  <si>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</si>
  <si>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</si>
  <si>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</si>
  <si>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</si>
  <si>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130001</t>
  </si>
  <si>
    <t>46</t>
  </si>
  <si>
    <t>03</t>
  </si>
  <si>
    <t>3</t>
  </si>
  <si>
    <t>000</t>
  </si>
  <si>
    <t>東京都</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</si>
  <si>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</si>
  <si>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</si>
  <si>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</si>
  <si>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</si>
  <si>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</si>
  <si>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</si>
  <si>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</si>
  <si>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</si>
  <si>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</si>
  <si>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</si>
  <si>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</si>
  <si>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</si>
  <si>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</si>
  <si>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</si>
  <si>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</si>
  <si>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</si>
  <si>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</si>
  <si>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</si>
  <si>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</si>
  <si>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</si>
  <si>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</si>
  <si>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</si>
  <si>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</si>
  <si>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</si>
  <si>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</si>
  <si>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</si>
  <si>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</si>
  <si>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</si>
  <si>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</si>
  <si>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</si>
  <si>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</si>
  <si>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</si>
  <si>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</si>
  <si>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・「走行キロ当たりの収入」、「走行キロ当たりの運送原価」、「走行キロ当たりの人件費」は都内区部における平均時速が低いことなどから、民間事業者平均値を上回っています。
・「乗車効率」は公営企業平均値を上回るとともに、輸送人員の増加を反映して、増加傾向にあります。</t>
  </si>
  <si>
    <t>・都営バスは、東京の都市活動や都民生活に欠かせない公共交通機関として重要な役割を担っています。また、採算性が低く民間企業では運行が難しい路線であっても、地域に必要な路線については、公営企業として維持しています。
・平成27年度に策定した「東京都交通局経営計画 2016」(平成28年度～平成33年度)に基づき、開発が進み急増する臨海地域等の輸送需要に対応するため、路線やダイヤの拡充に必要な乗務員や車両の増備を先行して実施します。このため当面赤字が見込まれますが、乗車料収入の増加や経費の節減などに努めていきます。</t>
    <phoneticPr fontId="3"/>
  </si>
  <si>
    <t>・「経常収支比率」は平成29年度は100%を上回りましたが、「営業収支比率」は100%を下回りました。
・「営業収支比率」は公営企業平均値を上回っており、反対に「経常収支比率」が公営企業平均値を下回っているのは、他会計負担比率が低い(他会計からの負担金や補助金が少ない)ためと考えられます。
・「流動比率」は100%を上回っており、支払能力に問題はありません。
・累積欠損金はありません。
・「利用者1回当たり他会計負担額」と「利用者1回当たり運行経費」は公営企業平均値より低い水準にあり、概ね横ばいです。
・「他会計負担比率」は公営企業平均値より低い水準にあり、繰出基準内の人件費に対する補助金が大宗を占めています。
・「企業債残高対料金収入比率」は企業債残高が減少する一方で料金収入が増加しているため、減少傾向にありますが、平成29年度は企業債残高が増加したため数値が上昇しました。
・「有形固定資産減価償却率」はバス車両の実際の耐用年数が法定耐用年数を上回っていることなどから、数値が大きくなっています。平成29年度は車両更新等により、前年度より数値が低下しました。</t>
    <rPh sb="2" eb="6">
      <t>ケイジョウシュウシ</t>
    </rPh>
    <rPh sb="6" eb="8">
      <t>ヒリツ</t>
    </rPh>
    <rPh sb="10" eb="12">
      <t>ヘイセイ</t>
    </rPh>
    <rPh sb="14" eb="16">
      <t>ネンド</t>
    </rPh>
    <rPh sb="22" eb="24">
      <t>ウワマワ</t>
    </rPh>
    <rPh sb="62" eb="64">
      <t>コウエイ</t>
    </rPh>
    <rPh sb="64" eb="66">
      <t>キギョウ</t>
    </rPh>
    <rPh sb="66" eb="68">
      <t>ヘイキン</t>
    </rPh>
    <rPh sb="68" eb="69">
      <t>チ</t>
    </rPh>
    <rPh sb="70" eb="72">
      <t>ウワマワ</t>
    </rPh>
    <rPh sb="77" eb="79">
      <t>ハンタイ</t>
    </rPh>
    <rPh sb="89" eb="91">
      <t>コウエイ</t>
    </rPh>
    <rPh sb="91" eb="93">
      <t>キギョウ</t>
    </rPh>
    <rPh sb="93" eb="96">
      <t>ヘイキンチ</t>
    </rPh>
    <rPh sb="97" eb="99">
      <t>シタマワ</t>
    </rPh>
    <rPh sb="229" eb="231">
      <t>コウエイ</t>
    </rPh>
    <rPh sb="231" eb="233">
      <t>キギョウ</t>
    </rPh>
    <rPh sb="233" eb="236">
      <t>ヘイキンチ</t>
    </rPh>
    <rPh sb="238" eb="239">
      <t>ヒク</t>
    </rPh>
    <rPh sb="240" eb="242">
      <t>スイジュン</t>
    </rPh>
    <rPh sb="246" eb="247">
      <t>オオム</t>
    </rPh>
    <rPh sb="248" eb="249">
      <t>ヨコ</t>
    </rPh>
    <rPh sb="298" eb="299">
      <t>キン</t>
    </rPh>
    <rPh sb="300" eb="302">
      <t>タイソウ</t>
    </rPh>
    <rPh sb="303" eb="304">
      <t>シ</t>
    </rPh>
    <rPh sb="366" eb="368">
      <t>ヘイセイ</t>
    </rPh>
    <rPh sb="370" eb="372">
      <t>ネンド</t>
    </rPh>
    <rPh sb="373" eb="375">
      <t>キギョウ</t>
    </rPh>
    <rPh sb="375" eb="376">
      <t>サイ</t>
    </rPh>
    <rPh sb="376" eb="378">
      <t>ザンダカ</t>
    </rPh>
    <rPh sb="379" eb="381">
      <t>ゾウカ</t>
    </rPh>
    <rPh sb="385" eb="387">
      <t>スウチ</t>
    </rPh>
    <rPh sb="388" eb="390">
      <t>ジョウショウ</t>
    </rPh>
    <rPh sb="457" eb="459">
      <t>ヘイセイ</t>
    </rPh>
    <rPh sb="461" eb="463">
      <t>ネンド</t>
    </rPh>
    <rPh sb="464" eb="466">
      <t>シャリョウ</t>
    </rPh>
    <rPh sb="466" eb="468">
      <t>コウシン</t>
    </rPh>
    <rPh sb="468" eb="469">
      <t>トウ</t>
    </rPh>
    <rPh sb="473" eb="476">
      <t>ゼンネンド</t>
    </rPh>
    <rPh sb="478" eb="480">
      <t>スウチ</t>
    </rPh>
    <rPh sb="481" eb="483">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</si>
</sst>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101.4</c:v>
                </c:pt>
                <c:pt idx="1">
                  <c:v>98.5</c:v>
                </c:pt>
                <c:pt idx="2">
                  <c:v>98.1</c:v>
                </c:pt>
                <c:pt idx="3">
                  <c:v>99.9</c:v>
                </c:pt>
                <c:pt idx="4">
                  <c:v>102</c:v>
                </c:pt>
              </c:numCache>
            </c:numRef>
          </c:val>
          <c:extLst xmlns:c16r2="http://schemas.microsoft.com/office/drawing/2015/06/chart">
            <c:ext xmlns:c16="http://schemas.microsoft.com/office/drawing/2014/chart" uri="{C3380CC4-5D6E-409C-BE32-E72D297353CC}">
              <c16:uniqueId val="{00000000-14E2-429F-A0DE-42921389CAF4}"/>
            </c:ext>
          </c:extLst>
        </c:ser>
        <c:dLbls>
          <c:showLegendKey val="0"/>
          <c:showVal val="0"/>
          <c:showCatName val="0"/>
          <c:showSerName val="0"/>
          <c:showPercent val="0"/>
          <c:showBubbleSize val="0"/>
        </c:dLbls>
        <c:gapWidth val="180"/>
        <c:overlap val="-90"/>
        <c:axId val="450761840"/>
        <c:axId val="45076223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14E2-429F-A0DE-42921389CAF4}"/>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4E2-429F-A0DE-42921389CAF4}"/>
            </c:ext>
          </c:extLst>
        </c:ser>
        <c:dLbls>
          <c:showLegendKey val="0"/>
          <c:showVal val="0"/>
          <c:showCatName val="0"/>
          <c:showSerName val="0"/>
          <c:showPercent val="0"/>
          <c:showBubbleSize val="0"/>
        </c:dLbls>
        <c:marker val="1"/>
        <c:smooth val="0"/>
        <c:axId val="450761840"/>
        <c:axId val="450762232"/>
      </c:lineChart>
      <c:catAx>
        <c:axId val="450761840"/>
        <c:scaling>
          <c:orientation val="minMax"/>
        </c:scaling>
        <c:delete val="0"/>
        <c:axPos val="b"/>
        <c:numFmt formatCode="ge" sourceLinked="1"/>
        <c:majorTickMark val="none"/>
        <c:minorTickMark val="none"/>
        <c:tickLblPos val="none"/>
        <c:crossAx val="450762232"/>
        <c:crosses val="autoZero"/>
        <c:auto val="0"/>
        <c:lblAlgn val="ctr"/>
        <c:lblOffset val="100"/>
        <c:noMultiLvlLbl val="1"/>
      </c:catAx>
      <c:valAx>
        <c:axId val="45076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761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826.22</c:v>
                </c:pt>
                <c:pt idx="1">
                  <c:v>835.65</c:v>
                </c:pt>
                <c:pt idx="2">
                  <c:v>848.42</c:v>
                </c:pt>
                <c:pt idx="3">
                  <c:v>859.99</c:v>
                </c:pt>
                <c:pt idx="4">
                  <c:v>918.44</c:v>
                </c:pt>
              </c:numCache>
            </c:numRef>
          </c:val>
          <c:extLst xmlns:c16r2="http://schemas.microsoft.com/office/drawing/2015/06/chart">
            <c:ext xmlns:c16="http://schemas.microsoft.com/office/drawing/2014/chart" uri="{C3380CC4-5D6E-409C-BE32-E72D297353CC}">
              <c16:uniqueId val="{00000000-44D1-4357-B97F-A276DB39D14C}"/>
            </c:ext>
          </c:extLst>
        </c:ser>
        <c:dLbls>
          <c:showLegendKey val="0"/>
          <c:showVal val="0"/>
          <c:showCatName val="0"/>
          <c:showSerName val="0"/>
          <c:showPercent val="0"/>
          <c:showBubbleSize val="0"/>
        </c:dLbls>
        <c:gapWidth val="180"/>
        <c:overlap val="-90"/>
        <c:axId val="451765640"/>
        <c:axId val="45176603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681.62</c:v>
                </c:pt>
                <c:pt idx="1">
                  <c:v>683.83</c:v>
                </c:pt>
                <c:pt idx="2">
                  <c:v>684.85</c:v>
                </c:pt>
                <c:pt idx="3">
                  <c:v>699.75</c:v>
                </c:pt>
                <c:pt idx="4">
                  <c:v>710.2</c:v>
                </c:pt>
              </c:numCache>
            </c:numRef>
          </c:val>
          <c:smooth val="0"/>
          <c:extLst xmlns:c16r2="http://schemas.microsoft.com/office/drawing/2015/06/chart">
            <c:ext xmlns:c16="http://schemas.microsoft.com/office/drawing/2014/chart" uri="{C3380CC4-5D6E-409C-BE32-E72D297353CC}">
              <c16:uniqueId val="{00000001-44D1-4357-B97F-A276DB39D14C}"/>
            </c:ext>
          </c:extLst>
        </c:ser>
        <c:dLbls>
          <c:showLegendKey val="0"/>
          <c:showVal val="0"/>
          <c:showCatName val="0"/>
          <c:showSerName val="0"/>
          <c:showPercent val="0"/>
          <c:showBubbleSize val="0"/>
        </c:dLbls>
        <c:marker val="1"/>
        <c:smooth val="0"/>
        <c:axId val="451765640"/>
        <c:axId val="451766032"/>
      </c:lineChart>
      <c:catAx>
        <c:axId val="451765640"/>
        <c:scaling>
          <c:orientation val="minMax"/>
        </c:scaling>
        <c:delete val="0"/>
        <c:axPos val="b"/>
        <c:numFmt formatCode="ge" sourceLinked="1"/>
        <c:majorTickMark val="none"/>
        <c:minorTickMark val="none"/>
        <c:tickLblPos val="none"/>
        <c:crossAx val="451766032"/>
        <c:crosses val="autoZero"/>
        <c:auto val="0"/>
        <c:lblAlgn val="ctr"/>
        <c:lblOffset val="100"/>
        <c:noMultiLvlLbl val="1"/>
      </c:catAx>
      <c:valAx>
        <c:axId val="4517660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7656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19.3</c:v>
                </c:pt>
                <c:pt idx="1">
                  <c:v>19.399999999999999</c:v>
                </c:pt>
                <c:pt idx="2">
                  <c:v>19.7</c:v>
                </c:pt>
                <c:pt idx="3">
                  <c:v>19.8</c:v>
                </c:pt>
                <c:pt idx="4">
                  <c:v>21.8</c:v>
                </c:pt>
              </c:numCache>
            </c:numRef>
          </c:val>
          <c:extLst xmlns:c16r2="http://schemas.microsoft.com/office/drawing/2015/06/chart">
            <c:ext xmlns:c16="http://schemas.microsoft.com/office/drawing/2014/chart" uri="{C3380CC4-5D6E-409C-BE32-E72D297353CC}">
              <c16:uniqueId val="{00000000-A39B-413E-B623-9532CA47A837}"/>
            </c:ext>
          </c:extLst>
        </c:ser>
        <c:dLbls>
          <c:showLegendKey val="0"/>
          <c:showVal val="0"/>
          <c:showCatName val="0"/>
          <c:showSerName val="0"/>
          <c:showPercent val="0"/>
          <c:showBubbleSize val="0"/>
        </c:dLbls>
        <c:gapWidth val="180"/>
        <c:overlap val="-90"/>
        <c:axId val="452609728"/>
        <c:axId val="452610120"/>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A39B-413E-B623-9532CA47A837}"/>
            </c:ext>
          </c:extLst>
        </c:ser>
        <c:dLbls>
          <c:showLegendKey val="0"/>
          <c:showVal val="0"/>
          <c:showCatName val="0"/>
          <c:showSerName val="0"/>
          <c:showPercent val="0"/>
          <c:showBubbleSize val="0"/>
        </c:dLbls>
        <c:marker val="1"/>
        <c:smooth val="0"/>
        <c:axId val="452609728"/>
        <c:axId val="452610120"/>
      </c:lineChart>
      <c:catAx>
        <c:axId val="452609728"/>
        <c:scaling>
          <c:orientation val="minMax"/>
        </c:scaling>
        <c:delete val="0"/>
        <c:axPos val="b"/>
        <c:numFmt formatCode="ge" sourceLinked="1"/>
        <c:majorTickMark val="none"/>
        <c:minorTickMark val="none"/>
        <c:tickLblPos val="none"/>
        <c:crossAx val="452610120"/>
        <c:crosses val="autoZero"/>
        <c:auto val="0"/>
        <c:lblAlgn val="ctr"/>
        <c:lblOffset val="100"/>
        <c:noMultiLvlLbl val="1"/>
      </c:catAx>
      <c:valAx>
        <c:axId val="452610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6097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7D-4DD1-AAD2-4EAA897AB773}"/>
            </c:ext>
          </c:extLst>
        </c:ser>
        <c:dLbls>
          <c:showLegendKey val="0"/>
          <c:showVal val="0"/>
          <c:showCatName val="0"/>
          <c:showSerName val="0"/>
          <c:showPercent val="0"/>
          <c:showBubbleSize val="0"/>
        </c:dLbls>
        <c:gapWidth val="180"/>
        <c:overlap val="-90"/>
        <c:axId val="452611296"/>
        <c:axId val="4526116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707D-4DD1-AAD2-4EAA897AB773}"/>
            </c:ext>
          </c:extLst>
        </c:ser>
        <c:dLbls>
          <c:showLegendKey val="0"/>
          <c:showVal val="0"/>
          <c:showCatName val="0"/>
          <c:showSerName val="0"/>
          <c:showPercent val="0"/>
          <c:showBubbleSize val="0"/>
        </c:dLbls>
        <c:marker val="1"/>
        <c:smooth val="0"/>
        <c:axId val="452611296"/>
        <c:axId val="452611688"/>
      </c:lineChart>
      <c:catAx>
        <c:axId val="452611296"/>
        <c:scaling>
          <c:orientation val="minMax"/>
        </c:scaling>
        <c:delete val="0"/>
        <c:axPos val="b"/>
        <c:numFmt formatCode="ge" sourceLinked="1"/>
        <c:majorTickMark val="none"/>
        <c:minorTickMark val="none"/>
        <c:tickLblPos val="none"/>
        <c:crossAx val="452611688"/>
        <c:crosses val="autoZero"/>
        <c:auto val="0"/>
        <c:lblAlgn val="ctr"/>
        <c:lblOffset val="100"/>
        <c:noMultiLvlLbl val="1"/>
      </c:catAx>
      <c:valAx>
        <c:axId val="4526116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611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98.6</c:v>
                </c:pt>
                <c:pt idx="1">
                  <c:v>95.9</c:v>
                </c:pt>
                <c:pt idx="2">
                  <c:v>97</c:v>
                </c:pt>
                <c:pt idx="3">
                  <c:v>96.7</c:v>
                </c:pt>
                <c:pt idx="4">
                  <c:v>98.4</c:v>
                </c:pt>
              </c:numCache>
            </c:numRef>
          </c:val>
          <c:extLst xmlns:c16r2="http://schemas.microsoft.com/office/drawing/2015/06/chart">
            <c:ext xmlns:c16="http://schemas.microsoft.com/office/drawing/2014/chart" uri="{C3380CC4-5D6E-409C-BE32-E72D297353CC}">
              <c16:uniqueId val="{00000000-1268-4B2F-8EAA-E39068809C03}"/>
            </c:ext>
          </c:extLst>
        </c:ser>
        <c:dLbls>
          <c:showLegendKey val="0"/>
          <c:showVal val="0"/>
          <c:showCatName val="0"/>
          <c:showSerName val="0"/>
          <c:showPercent val="0"/>
          <c:showBubbleSize val="0"/>
        </c:dLbls>
        <c:gapWidth val="180"/>
        <c:overlap val="-90"/>
        <c:axId val="450763016"/>
        <c:axId val="45076340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1268-4B2F-8EAA-E39068809C03}"/>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268-4B2F-8EAA-E39068809C03}"/>
            </c:ext>
          </c:extLst>
        </c:ser>
        <c:dLbls>
          <c:showLegendKey val="0"/>
          <c:showVal val="0"/>
          <c:showCatName val="0"/>
          <c:showSerName val="0"/>
          <c:showPercent val="0"/>
          <c:showBubbleSize val="0"/>
        </c:dLbls>
        <c:marker val="1"/>
        <c:smooth val="0"/>
        <c:axId val="450763016"/>
        <c:axId val="450763408"/>
      </c:lineChart>
      <c:catAx>
        <c:axId val="450763016"/>
        <c:scaling>
          <c:orientation val="minMax"/>
        </c:scaling>
        <c:delete val="0"/>
        <c:axPos val="b"/>
        <c:numFmt formatCode="ge" sourceLinked="1"/>
        <c:majorTickMark val="none"/>
        <c:minorTickMark val="none"/>
        <c:tickLblPos val="none"/>
        <c:crossAx val="450763408"/>
        <c:crosses val="autoZero"/>
        <c:auto val="0"/>
        <c:lblAlgn val="ctr"/>
        <c:lblOffset val="100"/>
        <c:noMultiLvlLbl val="1"/>
      </c:catAx>
      <c:valAx>
        <c:axId val="45076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763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634.6</c:v>
                </c:pt>
                <c:pt idx="1">
                  <c:v>299.8</c:v>
                </c:pt>
                <c:pt idx="2">
                  <c:v>269.60000000000002</c:v>
                </c:pt>
                <c:pt idx="3">
                  <c:v>235.7</c:v>
                </c:pt>
                <c:pt idx="4">
                  <c:v>226.8</c:v>
                </c:pt>
              </c:numCache>
            </c:numRef>
          </c:val>
          <c:extLst xmlns:c16r2="http://schemas.microsoft.com/office/drawing/2015/06/chart">
            <c:ext xmlns:c16="http://schemas.microsoft.com/office/drawing/2014/chart" uri="{C3380CC4-5D6E-409C-BE32-E72D297353CC}">
              <c16:uniqueId val="{00000000-3B7F-4A06-8CF0-9A4BEB0365BA}"/>
            </c:ext>
          </c:extLst>
        </c:ser>
        <c:dLbls>
          <c:showLegendKey val="0"/>
          <c:showVal val="0"/>
          <c:showCatName val="0"/>
          <c:showSerName val="0"/>
          <c:showPercent val="0"/>
          <c:showBubbleSize val="0"/>
        </c:dLbls>
        <c:gapWidth val="180"/>
        <c:overlap val="-90"/>
        <c:axId val="450764192"/>
        <c:axId val="450764584"/>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3B7F-4A06-8CF0-9A4BEB0365BA}"/>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B7F-4A06-8CF0-9A4BEB0365BA}"/>
            </c:ext>
          </c:extLst>
        </c:ser>
        <c:dLbls>
          <c:showLegendKey val="0"/>
          <c:showVal val="0"/>
          <c:showCatName val="0"/>
          <c:showSerName val="0"/>
          <c:showPercent val="0"/>
          <c:showBubbleSize val="0"/>
        </c:dLbls>
        <c:marker val="1"/>
        <c:smooth val="0"/>
        <c:axId val="450764192"/>
        <c:axId val="450764584"/>
      </c:lineChart>
      <c:catAx>
        <c:axId val="450764192"/>
        <c:scaling>
          <c:orientation val="minMax"/>
        </c:scaling>
        <c:delete val="0"/>
        <c:axPos val="b"/>
        <c:numFmt formatCode="ge" sourceLinked="1"/>
        <c:majorTickMark val="none"/>
        <c:minorTickMark val="none"/>
        <c:tickLblPos val="none"/>
        <c:crossAx val="450764584"/>
        <c:crosses val="autoZero"/>
        <c:auto val="0"/>
        <c:lblAlgn val="ctr"/>
        <c:lblOffset val="100"/>
        <c:noMultiLvlLbl val="1"/>
      </c:catAx>
      <c:valAx>
        <c:axId val="450764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764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6.2</c:v>
                </c:pt>
                <c:pt idx="1">
                  <c:v>5.3</c:v>
                </c:pt>
                <c:pt idx="2">
                  <c:v>2.2999999999999998</c:v>
                </c:pt>
                <c:pt idx="3">
                  <c:v>5.9</c:v>
                </c:pt>
                <c:pt idx="4">
                  <c:v>6.2</c:v>
                </c:pt>
              </c:numCache>
            </c:numRef>
          </c:val>
          <c:extLst xmlns:c16r2="http://schemas.microsoft.com/office/drawing/2015/06/chart">
            <c:ext xmlns:c16="http://schemas.microsoft.com/office/drawing/2014/chart" uri="{C3380CC4-5D6E-409C-BE32-E72D297353CC}">
              <c16:uniqueId val="{00000000-4257-4114-8E00-4D698E5A3F3C}"/>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175.6</c:v>
                </c:pt>
                <c:pt idx="1">
                  <c:v>179.9</c:v>
                </c:pt>
                <c:pt idx="2">
                  <c:v>176.5</c:v>
                </c:pt>
                <c:pt idx="3">
                  <c:v>177.2</c:v>
                </c:pt>
                <c:pt idx="4">
                  <c:v>173.3</c:v>
                </c:pt>
              </c:numCache>
            </c:numRef>
          </c:val>
          <c:extLst xmlns:c16r2="http://schemas.microsoft.com/office/drawing/2015/06/chart">
            <c:ext xmlns:c16="http://schemas.microsoft.com/office/drawing/2014/chart" uri="{C3380CC4-5D6E-409C-BE32-E72D297353CC}">
              <c16:uniqueId val="{00000001-4257-4114-8E00-4D698E5A3F3C}"/>
            </c:ext>
          </c:extLst>
        </c:ser>
        <c:dLbls>
          <c:showLegendKey val="0"/>
          <c:showVal val="0"/>
          <c:showCatName val="0"/>
          <c:showSerName val="0"/>
          <c:showPercent val="0"/>
          <c:showBubbleSize val="0"/>
        </c:dLbls>
        <c:gapWidth val="150"/>
        <c:axId val="450765368"/>
        <c:axId val="45142701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4257-4114-8E00-4D698E5A3F3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4257-4114-8E00-4D698E5A3F3C}"/>
            </c:ext>
          </c:extLst>
        </c:ser>
        <c:dLbls>
          <c:showLegendKey val="0"/>
          <c:showVal val="0"/>
          <c:showCatName val="0"/>
          <c:showSerName val="0"/>
          <c:showPercent val="0"/>
          <c:showBubbleSize val="0"/>
        </c:dLbls>
        <c:marker val="1"/>
        <c:smooth val="0"/>
        <c:axId val="450765368"/>
        <c:axId val="451427016"/>
      </c:lineChart>
      <c:catAx>
        <c:axId val="450765368"/>
        <c:scaling>
          <c:orientation val="minMax"/>
        </c:scaling>
        <c:delete val="0"/>
        <c:axPos val="b"/>
        <c:numFmt formatCode="ge" sourceLinked="1"/>
        <c:majorTickMark val="none"/>
        <c:minorTickMark val="none"/>
        <c:tickLblPos val="none"/>
        <c:crossAx val="451427016"/>
        <c:crosses val="autoZero"/>
        <c:auto val="0"/>
        <c:lblAlgn val="ctr"/>
        <c:lblOffset val="100"/>
        <c:noMultiLvlLbl val="1"/>
      </c:catAx>
      <c:valAx>
        <c:axId val="451427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765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3.5</c:v>
                </c:pt>
                <c:pt idx="1">
                  <c:v>2.9</c:v>
                </c:pt>
                <c:pt idx="2">
                  <c:v>1.3</c:v>
                </c:pt>
                <c:pt idx="3">
                  <c:v>3.3</c:v>
                </c:pt>
                <c:pt idx="4">
                  <c:v>3.6</c:v>
                </c:pt>
              </c:numCache>
            </c:numRef>
          </c:val>
          <c:extLst xmlns:c16r2="http://schemas.microsoft.com/office/drawing/2015/06/chart">
            <c:ext xmlns:c16="http://schemas.microsoft.com/office/drawing/2014/chart" uri="{C3380CC4-5D6E-409C-BE32-E72D297353CC}">
              <c16:uniqueId val="{00000000-9377-4D85-9AC5-5E12634EAC9D}"/>
            </c:ext>
          </c:extLst>
        </c:ser>
        <c:dLbls>
          <c:showLegendKey val="0"/>
          <c:showVal val="0"/>
          <c:showCatName val="0"/>
          <c:showSerName val="0"/>
          <c:showPercent val="0"/>
          <c:showBubbleSize val="0"/>
        </c:dLbls>
        <c:gapWidth val="180"/>
        <c:overlap val="-90"/>
        <c:axId val="451427800"/>
        <c:axId val="45142819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9377-4D85-9AC5-5E12634EAC9D}"/>
            </c:ext>
          </c:extLst>
        </c:ser>
        <c:dLbls>
          <c:showLegendKey val="0"/>
          <c:showVal val="0"/>
          <c:showCatName val="0"/>
          <c:showSerName val="0"/>
          <c:showPercent val="0"/>
          <c:showBubbleSize val="0"/>
        </c:dLbls>
        <c:marker val="1"/>
        <c:smooth val="0"/>
        <c:axId val="451427800"/>
        <c:axId val="451428192"/>
      </c:lineChart>
      <c:catAx>
        <c:axId val="451427800"/>
        <c:scaling>
          <c:orientation val="minMax"/>
        </c:scaling>
        <c:delete val="0"/>
        <c:axPos val="b"/>
        <c:numFmt formatCode="ge" sourceLinked="1"/>
        <c:majorTickMark val="none"/>
        <c:minorTickMark val="none"/>
        <c:tickLblPos val="none"/>
        <c:crossAx val="451428192"/>
        <c:crosses val="autoZero"/>
        <c:auto val="0"/>
        <c:lblAlgn val="ctr"/>
        <c:lblOffset val="100"/>
        <c:noMultiLvlLbl val="1"/>
      </c:catAx>
      <c:valAx>
        <c:axId val="45142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427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46.6</c:v>
                </c:pt>
                <c:pt idx="1">
                  <c:v>38.4</c:v>
                </c:pt>
                <c:pt idx="2">
                  <c:v>29.6</c:v>
                </c:pt>
                <c:pt idx="3">
                  <c:v>27.7</c:v>
                </c:pt>
                <c:pt idx="4">
                  <c:v>28.3</c:v>
                </c:pt>
              </c:numCache>
            </c:numRef>
          </c:val>
          <c:extLst xmlns:c16r2="http://schemas.microsoft.com/office/drawing/2015/06/chart">
            <c:ext xmlns:c16="http://schemas.microsoft.com/office/drawing/2014/chart" uri="{C3380CC4-5D6E-409C-BE32-E72D297353CC}">
              <c16:uniqueId val="{00000000-DE7F-415D-A6F2-E092A49101CE}"/>
            </c:ext>
          </c:extLst>
        </c:ser>
        <c:dLbls>
          <c:showLegendKey val="0"/>
          <c:showVal val="0"/>
          <c:showCatName val="0"/>
          <c:showSerName val="0"/>
          <c:showPercent val="0"/>
          <c:showBubbleSize val="0"/>
        </c:dLbls>
        <c:gapWidth val="180"/>
        <c:overlap val="-90"/>
        <c:axId val="451428976"/>
        <c:axId val="451429368"/>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DE7F-415D-A6F2-E092A49101CE}"/>
            </c:ext>
          </c:extLst>
        </c:ser>
        <c:dLbls>
          <c:showLegendKey val="0"/>
          <c:showVal val="0"/>
          <c:showCatName val="0"/>
          <c:showSerName val="0"/>
          <c:showPercent val="0"/>
          <c:showBubbleSize val="0"/>
        </c:dLbls>
        <c:marker val="1"/>
        <c:smooth val="0"/>
        <c:axId val="451428976"/>
        <c:axId val="451429368"/>
      </c:lineChart>
      <c:catAx>
        <c:axId val="451428976"/>
        <c:scaling>
          <c:orientation val="minMax"/>
        </c:scaling>
        <c:delete val="0"/>
        <c:axPos val="b"/>
        <c:numFmt formatCode="ge" sourceLinked="1"/>
        <c:majorTickMark val="none"/>
        <c:minorTickMark val="none"/>
        <c:tickLblPos val="none"/>
        <c:crossAx val="451429368"/>
        <c:crosses val="autoZero"/>
        <c:auto val="0"/>
        <c:lblAlgn val="ctr"/>
        <c:lblOffset val="100"/>
        <c:noMultiLvlLbl val="1"/>
      </c:catAx>
      <c:valAx>
        <c:axId val="451429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4289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71.900000000000006</c:v>
                </c:pt>
                <c:pt idx="1">
                  <c:v>73.3</c:v>
                </c:pt>
                <c:pt idx="2">
                  <c:v>73.7</c:v>
                </c:pt>
                <c:pt idx="3">
                  <c:v>72</c:v>
                </c:pt>
                <c:pt idx="4">
                  <c:v>71.3</c:v>
                </c:pt>
              </c:numCache>
            </c:numRef>
          </c:val>
          <c:extLst xmlns:c16r2="http://schemas.microsoft.com/office/drawing/2015/06/chart">
            <c:ext xmlns:c16="http://schemas.microsoft.com/office/drawing/2014/chart" uri="{C3380CC4-5D6E-409C-BE32-E72D297353CC}">
              <c16:uniqueId val="{00000000-3152-4AB8-A470-F844C4801563}"/>
            </c:ext>
          </c:extLst>
        </c:ser>
        <c:dLbls>
          <c:showLegendKey val="0"/>
          <c:showVal val="0"/>
          <c:showCatName val="0"/>
          <c:showSerName val="0"/>
          <c:showPercent val="0"/>
          <c:showBubbleSize val="0"/>
        </c:dLbls>
        <c:gapWidth val="180"/>
        <c:overlap val="-90"/>
        <c:axId val="451430152"/>
        <c:axId val="45143054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3152-4AB8-A470-F844C4801563}"/>
            </c:ext>
          </c:extLst>
        </c:ser>
        <c:dLbls>
          <c:showLegendKey val="0"/>
          <c:showVal val="0"/>
          <c:showCatName val="0"/>
          <c:showSerName val="0"/>
          <c:showPercent val="0"/>
          <c:showBubbleSize val="0"/>
        </c:dLbls>
        <c:marker val="1"/>
        <c:smooth val="0"/>
        <c:axId val="451430152"/>
        <c:axId val="451430544"/>
      </c:lineChart>
      <c:catAx>
        <c:axId val="451430152"/>
        <c:scaling>
          <c:orientation val="minMax"/>
        </c:scaling>
        <c:delete val="0"/>
        <c:axPos val="b"/>
        <c:numFmt formatCode="ge" sourceLinked="1"/>
        <c:majorTickMark val="none"/>
        <c:minorTickMark val="none"/>
        <c:tickLblPos val="none"/>
        <c:crossAx val="451430544"/>
        <c:crosses val="autoZero"/>
        <c:auto val="0"/>
        <c:lblAlgn val="ctr"/>
        <c:lblOffset val="100"/>
        <c:noMultiLvlLbl val="1"/>
      </c:catAx>
      <c:valAx>
        <c:axId val="45143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430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548.11</c:v>
                </c:pt>
                <c:pt idx="1">
                  <c:v>557.89</c:v>
                </c:pt>
                <c:pt idx="2">
                  <c:v>558.30999999999995</c:v>
                </c:pt>
                <c:pt idx="3">
                  <c:v>585.5</c:v>
                </c:pt>
                <c:pt idx="4">
                  <c:v>599.11</c:v>
                </c:pt>
              </c:numCache>
            </c:numRef>
          </c:val>
          <c:extLst xmlns:c16r2="http://schemas.microsoft.com/office/drawing/2015/06/chart">
            <c:ext xmlns:c16="http://schemas.microsoft.com/office/drawing/2014/chart" uri="{C3380CC4-5D6E-409C-BE32-E72D297353CC}">
              <c16:uniqueId val="{00000000-043D-46C3-88F7-820E847A151D}"/>
            </c:ext>
          </c:extLst>
        </c:ser>
        <c:dLbls>
          <c:showLegendKey val="0"/>
          <c:showVal val="0"/>
          <c:showCatName val="0"/>
          <c:showSerName val="0"/>
          <c:showPercent val="0"/>
          <c:showBubbleSize val="0"/>
        </c:dLbls>
        <c:gapWidth val="180"/>
        <c:overlap val="-90"/>
        <c:axId val="451763288"/>
        <c:axId val="45176368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366.2</c:v>
                </c:pt>
                <c:pt idx="1">
                  <c:v>369.14</c:v>
                </c:pt>
                <c:pt idx="2">
                  <c:v>371.91</c:v>
                </c:pt>
                <c:pt idx="3">
                  <c:v>384.8</c:v>
                </c:pt>
                <c:pt idx="4">
                  <c:v>401.14</c:v>
                </c:pt>
              </c:numCache>
            </c:numRef>
          </c:val>
          <c:smooth val="0"/>
          <c:extLst xmlns:c16r2="http://schemas.microsoft.com/office/drawing/2015/06/chart">
            <c:ext xmlns:c16="http://schemas.microsoft.com/office/drawing/2014/chart" uri="{C3380CC4-5D6E-409C-BE32-E72D297353CC}">
              <c16:uniqueId val="{00000001-043D-46C3-88F7-820E847A151D}"/>
            </c:ext>
          </c:extLst>
        </c:ser>
        <c:dLbls>
          <c:showLegendKey val="0"/>
          <c:showVal val="0"/>
          <c:showCatName val="0"/>
          <c:showSerName val="0"/>
          <c:showPercent val="0"/>
          <c:showBubbleSize val="0"/>
        </c:dLbls>
        <c:marker val="1"/>
        <c:smooth val="0"/>
        <c:axId val="451763288"/>
        <c:axId val="451763680"/>
      </c:lineChart>
      <c:catAx>
        <c:axId val="451763288"/>
        <c:scaling>
          <c:orientation val="minMax"/>
        </c:scaling>
        <c:delete val="0"/>
        <c:axPos val="b"/>
        <c:numFmt formatCode="ge" sourceLinked="1"/>
        <c:majorTickMark val="none"/>
        <c:minorTickMark val="none"/>
        <c:tickLblPos val="none"/>
        <c:crossAx val="451763680"/>
        <c:crosses val="autoZero"/>
        <c:auto val="0"/>
        <c:lblAlgn val="ctr"/>
        <c:lblOffset val="100"/>
        <c:noMultiLvlLbl val="1"/>
      </c:catAx>
      <c:valAx>
        <c:axId val="45176368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7632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844.94</c:v>
                </c:pt>
                <c:pt idx="1">
                  <c:v>875.79</c:v>
                </c:pt>
                <c:pt idx="2">
                  <c:v>877.71</c:v>
                </c:pt>
                <c:pt idx="3">
                  <c:v>892.01</c:v>
                </c:pt>
                <c:pt idx="4">
                  <c:v>933.68</c:v>
                </c:pt>
              </c:numCache>
            </c:numRef>
          </c:val>
          <c:extLst xmlns:c16r2="http://schemas.microsoft.com/office/drawing/2015/06/chart">
            <c:ext xmlns:c16="http://schemas.microsoft.com/office/drawing/2014/chart" uri="{C3380CC4-5D6E-409C-BE32-E72D297353CC}">
              <c16:uniqueId val="{00000000-33B0-47B0-86CA-2CEFD9CE97CA}"/>
            </c:ext>
          </c:extLst>
        </c:ser>
        <c:dLbls>
          <c:showLegendKey val="0"/>
          <c:showVal val="0"/>
          <c:showCatName val="0"/>
          <c:showSerName val="0"/>
          <c:showPercent val="0"/>
          <c:showBubbleSize val="0"/>
        </c:dLbls>
        <c:gapWidth val="180"/>
        <c:overlap val="-90"/>
        <c:axId val="451764464"/>
        <c:axId val="451764856"/>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621.98</c:v>
                </c:pt>
                <c:pt idx="1">
                  <c:v>620.42999999999995</c:v>
                </c:pt>
                <c:pt idx="2">
                  <c:v>618.04</c:v>
                </c:pt>
                <c:pt idx="3">
                  <c:v>631.22</c:v>
                </c:pt>
                <c:pt idx="4">
                  <c:v>646.02</c:v>
                </c:pt>
              </c:numCache>
            </c:numRef>
          </c:val>
          <c:smooth val="0"/>
          <c:extLst xmlns:c16r2="http://schemas.microsoft.com/office/drawing/2015/06/chart">
            <c:ext xmlns:c16="http://schemas.microsoft.com/office/drawing/2014/chart" uri="{C3380CC4-5D6E-409C-BE32-E72D297353CC}">
              <c16:uniqueId val="{00000001-33B0-47B0-86CA-2CEFD9CE97CA}"/>
            </c:ext>
          </c:extLst>
        </c:ser>
        <c:dLbls>
          <c:showLegendKey val="0"/>
          <c:showVal val="0"/>
          <c:showCatName val="0"/>
          <c:showSerName val="0"/>
          <c:showPercent val="0"/>
          <c:showBubbleSize val="0"/>
        </c:dLbls>
        <c:marker val="1"/>
        <c:smooth val="0"/>
        <c:axId val="451764464"/>
        <c:axId val="451764856"/>
      </c:lineChart>
      <c:catAx>
        <c:axId val="451764464"/>
        <c:scaling>
          <c:orientation val="minMax"/>
        </c:scaling>
        <c:delete val="0"/>
        <c:axPos val="b"/>
        <c:numFmt formatCode="ge" sourceLinked="1"/>
        <c:majorTickMark val="none"/>
        <c:minorTickMark val="none"/>
        <c:tickLblPos val="none"/>
        <c:crossAx val="451764856"/>
        <c:crosses val="autoZero"/>
        <c:auto val="0"/>
        <c:lblAlgn val="ctr"/>
        <c:lblOffset val="100"/>
        <c:noMultiLvlLbl val="1"/>
      </c:catAx>
      <c:valAx>
        <c:axId val="4517648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764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20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20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20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4105150" y="3136510"/>
          <a:ext cx="2059930" cy="766728"/>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20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20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21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21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4105150" y="7236844"/>
          <a:ext cx="2059930" cy="525629"/>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4212007" y="11901547"/>
          <a:ext cx="2059930" cy="525632"/>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009909" y="11901547"/>
          <a:ext cx="2211611" cy="525631"/>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21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21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21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21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21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5992504" y="7228278"/>
          <a:ext cx="2059928" cy="525629"/>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55" zoomScaleNormal="55" zoomScaleSheetLayoutView="100" workbookViewId="0">
      <selection activeCell="BQ10" sqref="BQ10"/>
    </sheetView>
  </sheetViews>
  <sheetFormatPr defaultColWidth="2.6328125" defaultRowHeight="13" x14ac:dyDescent="0.2"/>
  <cols>
    <col min="1" max="1" width="2.6328125" customWidth="1"/>
    <col min="2" max="67" width="3.7265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2">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2">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124" t="str">
        <f>データ!O6</f>
        <v>東京都</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41275</v>
      </c>
      <c r="AR7" s="128"/>
      <c r="AS7" s="128"/>
      <c r="AT7" s="128"/>
      <c r="AU7" s="129"/>
      <c r="AV7" s="130">
        <f>データ!J10</f>
        <v>41640</v>
      </c>
      <c r="AW7" s="128"/>
      <c r="AX7" s="128"/>
      <c r="AY7" s="128"/>
      <c r="AZ7" s="129"/>
      <c r="BA7" s="130">
        <f>データ!K10</f>
        <v>42005</v>
      </c>
      <c r="BB7" s="128"/>
      <c r="BC7" s="128"/>
      <c r="BD7" s="128"/>
      <c r="BE7" s="129"/>
      <c r="BF7" s="130">
        <f>データ!L10</f>
        <v>42370</v>
      </c>
      <c r="BG7" s="128"/>
      <c r="BH7" s="128"/>
      <c r="BI7" s="128"/>
      <c r="BJ7" s="129"/>
      <c r="BK7" s="130">
        <f>データ!M10</f>
        <v>42736</v>
      </c>
      <c r="BL7" s="128"/>
      <c r="BM7" s="128"/>
      <c r="BN7" s="128"/>
      <c r="BO7" s="129"/>
      <c r="BS7" s="8"/>
      <c r="BT7" s="8"/>
      <c r="BU7" s="8"/>
      <c r="BV7" s="8"/>
      <c r="BW7" s="8"/>
      <c r="BX7" s="8"/>
      <c r="BY7" s="8"/>
    </row>
    <row r="8" spans="1:78" ht="18.75" customHeight="1" x14ac:dyDescent="0.2">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212563</v>
      </c>
      <c r="AR8" s="117"/>
      <c r="AS8" s="117"/>
      <c r="AT8" s="117"/>
      <c r="AU8" s="118"/>
      <c r="AV8" s="119">
        <f>データ!AC6</f>
        <v>214099</v>
      </c>
      <c r="AW8" s="117"/>
      <c r="AX8" s="117"/>
      <c r="AY8" s="117"/>
      <c r="AZ8" s="118"/>
      <c r="BA8" s="119">
        <f>データ!AD6</f>
        <v>217689</v>
      </c>
      <c r="BB8" s="117"/>
      <c r="BC8" s="117"/>
      <c r="BD8" s="117"/>
      <c r="BE8" s="118"/>
      <c r="BF8" s="119">
        <f>データ!AE6</f>
        <v>219544</v>
      </c>
      <c r="BG8" s="117"/>
      <c r="BH8" s="117"/>
      <c r="BI8" s="117"/>
      <c r="BJ8" s="118"/>
      <c r="BK8" s="119">
        <f>データ!AF6</f>
        <v>231731</v>
      </c>
      <c r="BL8" s="117"/>
      <c r="BM8" s="117"/>
      <c r="BN8" s="117"/>
      <c r="BO8" s="118"/>
      <c r="BS8" s="9"/>
      <c r="BT8" s="9"/>
      <c r="BU8" s="9"/>
      <c r="BV8" s="9"/>
      <c r="BW8" s="9"/>
      <c r="BX8" s="9"/>
      <c r="BY8" s="9"/>
    </row>
    <row r="9" spans="1:78" ht="18.75" customHeight="1" x14ac:dyDescent="0.2">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1311884</v>
      </c>
      <c r="AR9" s="109"/>
      <c r="AS9" s="109"/>
      <c r="AT9" s="109"/>
      <c r="AU9" s="109"/>
      <c r="AV9" s="100">
        <f>データ!AH6</f>
        <v>1134077</v>
      </c>
      <c r="AW9" s="101"/>
      <c r="AX9" s="101"/>
      <c r="AY9" s="101"/>
      <c r="AZ9" s="102"/>
      <c r="BA9" s="100">
        <f>データ!AI6</f>
        <v>504217</v>
      </c>
      <c r="BB9" s="101"/>
      <c r="BC9" s="101"/>
      <c r="BD9" s="101"/>
      <c r="BE9" s="102"/>
      <c r="BF9" s="100">
        <f>データ!AJ6</f>
        <v>1302328</v>
      </c>
      <c r="BG9" s="101"/>
      <c r="BH9" s="101"/>
      <c r="BI9" s="101"/>
      <c r="BJ9" s="102"/>
      <c r="BK9" s="100">
        <f>データ!AK6</f>
        <v>1440633</v>
      </c>
      <c r="BL9" s="101"/>
      <c r="BM9" s="101"/>
      <c r="BN9" s="101"/>
      <c r="BO9" s="102"/>
      <c r="BP9" s="10"/>
      <c r="BQ9" s="10"/>
      <c r="BR9" s="10"/>
      <c r="BS9" s="10"/>
      <c r="BT9" s="10"/>
      <c r="BU9" s="10"/>
      <c r="BV9" s="10"/>
      <c r="BW9" s="10"/>
      <c r="BX9" s="10"/>
      <c r="BY9" s="10"/>
    </row>
    <row r="10" spans="1:78" ht="18.399999999999999" customHeight="1" x14ac:dyDescent="0.2">
      <c r="A10" s="2"/>
      <c r="B10" s="105" t="str">
        <f>データ!T6</f>
        <v>-</v>
      </c>
      <c r="C10" s="106"/>
      <c r="D10" s="106"/>
      <c r="E10" s="106"/>
      <c r="F10" s="106"/>
      <c r="G10" s="106"/>
      <c r="H10" s="106"/>
      <c r="I10" s="107"/>
      <c r="J10" s="108">
        <f>データ!U6</f>
        <v>737.8</v>
      </c>
      <c r="K10" s="108"/>
      <c r="L10" s="108"/>
      <c r="M10" s="108"/>
      <c r="N10" s="108"/>
      <c r="O10" s="108"/>
      <c r="P10" s="108"/>
      <c r="Q10" s="108"/>
      <c r="R10" s="109">
        <f>データ!V6</f>
        <v>42913</v>
      </c>
      <c r="S10" s="109"/>
      <c r="T10" s="109"/>
      <c r="U10" s="109"/>
      <c r="V10" s="109"/>
      <c r="W10" s="109"/>
      <c r="X10" s="109"/>
      <c r="Y10" s="109"/>
      <c r="Z10" s="109">
        <f>データ!W6</f>
        <v>1481</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00">
        <f>データ!X6</f>
        <v>2654</v>
      </c>
      <c r="C12" s="101"/>
      <c r="D12" s="101"/>
      <c r="E12" s="101"/>
      <c r="F12" s="101"/>
      <c r="G12" s="101"/>
      <c r="H12" s="101"/>
      <c r="I12" s="102"/>
      <c r="J12" s="103">
        <f>データ!Y6</f>
        <v>16.7</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5">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130</v>
      </c>
      <c r="BM17" s="85"/>
      <c r="BN17" s="85"/>
      <c r="BO17" s="85"/>
      <c r="BP17" s="85"/>
      <c r="BQ17" s="85"/>
      <c r="BR17" s="85"/>
      <c r="BS17" s="85"/>
      <c r="BT17" s="85"/>
      <c r="BU17" s="85"/>
      <c r="BV17" s="85"/>
      <c r="BW17" s="85"/>
      <c r="BX17" s="85"/>
      <c r="BY17" s="85"/>
      <c r="BZ17" s="86"/>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128</v>
      </c>
      <c r="BM55" s="85"/>
      <c r="BN55" s="85"/>
      <c r="BO55" s="85"/>
      <c r="BP55" s="85"/>
      <c r="BQ55" s="85"/>
      <c r="BR55" s="85"/>
      <c r="BS55" s="85"/>
      <c r="BT55" s="85"/>
      <c r="BU55" s="85"/>
      <c r="BV55" s="85"/>
      <c r="BW55" s="85"/>
      <c r="BX55" s="85"/>
      <c r="BY55" s="85"/>
      <c r="BZ55" s="86"/>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2">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2">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5">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129</v>
      </c>
      <c r="BM75" s="85"/>
      <c r="BN75" s="85"/>
      <c r="BO75" s="85"/>
      <c r="BP75" s="85"/>
      <c r="BQ75" s="85"/>
      <c r="BR75" s="85"/>
      <c r="BS75" s="85"/>
      <c r="BT75" s="85"/>
      <c r="BU75" s="85"/>
      <c r="BV75" s="85"/>
      <c r="BW75" s="85"/>
      <c r="BX75" s="85"/>
      <c r="BY75" s="85"/>
      <c r="BZ75" s="86"/>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3.5" thickTop="1" x14ac:dyDescent="0.2">
      <c r="B90" s="40" t="s">
        <v>22</v>
      </c>
    </row>
  </sheetData>
  <sheetProtection algorithmName="SHA-512" hashValue="GlK6LYl3XIe4bttJ72kH/hPlt6lKthJbwFAg2QRGbmjZpSfDYjJChKlx00kXvHYT+9VJUkpN/Sh3B0YX24e4ZA==" saltValue="r9gvzVJJyI59BQCAdngJA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8" orientation="landscape" useFirstPageNumber="1"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2017</v>
      </c>
      <c r="J6" s="55" t="str">
        <f t="shared" ref="J6:AK6" si="3">J7</f>
        <v>130001</v>
      </c>
      <c r="K6" s="55" t="str">
        <f t="shared" si="3"/>
        <v>46</v>
      </c>
      <c r="L6" s="55" t="str">
        <f t="shared" si="3"/>
        <v>03</v>
      </c>
      <c r="M6" s="56" t="str">
        <f>M7</f>
        <v>3</v>
      </c>
      <c r="N6" s="56" t="str">
        <f>N7</f>
        <v>000</v>
      </c>
      <c r="O6" s="55" t="str">
        <f t="shared" si="3"/>
        <v>東京都</v>
      </c>
      <c r="P6" s="55" t="str">
        <f t="shared" si="3"/>
        <v>法適用</v>
      </c>
      <c r="Q6" s="55" t="str">
        <f t="shared" si="3"/>
        <v>交通事業</v>
      </c>
      <c r="R6" s="55" t="str">
        <f t="shared" si="3"/>
        <v>自動車運送事業</v>
      </c>
      <c r="S6" s="55" t="str">
        <f t="shared" si="3"/>
        <v>自治体職員</v>
      </c>
      <c r="T6" s="57" t="str">
        <f t="shared" si="3"/>
        <v>-</v>
      </c>
      <c r="U6" s="57">
        <f t="shared" si="3"/>
        <v>737.8</v>
      </c>
      <c r="V6" s="58">
        <f t="shared" si="3"/>
        <v>42913</v>
      </c>
      <c r="W6" s="58">
        <f t="shared" si="3"/>
        <v>1481</v>
      </c>
      <c r="X6" s="58">
        <f t="shared" si="3"/>
        <v>2654</v>
      </c>
      <c r="Y6" s="57">
        <f>Y7</f>
        <v>16.7</v>
      </c>
      <c r="Z6" s="55" t="str">
        <f t="shared" si="3"/>
        <v>有</v>
      </c>
      <c r="AA6" s="55" t="str">
        <f t="shared" si="3"/>
        <v>有</v>
      </c>
      <c r="AB6" s="58">
        <f t="shared" si="3"/>
        <v>212563</v>
      </c>
      <c r="AC6" s="58">
        <f t="shared" si="3"/>
        <v>214099</v>
      </c>
      <c r="AD6" s="58">
        <f t="shared" si="3"/>
        <v>217689</v>
      </c>
      <c r="AE6" s="58">
        <f t="shared" si="3"/>
        <v>219544</v>
      </c>
      <c r="AF6" s="58">
        <f t="shared" si="3"/>
        <v>231731</v>
      </c>
      <c r="AG6" s="58">
        <f t="shared" si="3"/>
        <v>1311884</v>
      </c>
      <c r="AH6" s="58">
        <f t="shared" si="3"/>
        <v>1134077</v>
      </c>
      <c r="AI6" s="58">
        <f t="shared" si="3"/>
        <v>504217</v>
      </c>
      <c r="AJ6" s="58">
        <f t="shared" si="3"/>
        <v>1302328</v>
      </c>
      <c r="AK6" s="58">
        <f t="shared" si="3"/>
        <v>1440633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t="s">
        <v>99</v>
      </c>
      <c r="U7" s="64">
        <v>737.8</v>
      </c>
      <c r="V7" s="65">
        <v>42913</v>
      </c>
      <c r="W7" s="65">
        <v>1481</v>
      </c>
      <c r="X7" s="65">
        <v>2654</v>
      </c>
      <c r="Y7" s="64">
        <v>16.7</v>
      </c>
      <c r="Z7" s="63" t="s">
        <v>100</v>
      </c>
      <c r="AA7" s="63" t="s">
        <v>100</v>
      </c>
      <c r="AB7" s="65">
        <v>212563</v>
      </c>
      <c r="AC7" s="65">
        <v>214099</v>
      </c>
      <c r="AD7" s="65">
        <v>217689</v>
      </c>
      <c r="AE7" s="65">
        <v>219544</v>
      </c>
      <c r="AF7" s="65">
        <v>231731</v>
      </c>
      <c r="AG7" s="65">
        <v>1311884</v>
      </c>
      <c r="AH7" s="65">
        <v>1134077</v>
      </c>
      <c r="AI7" s="65">
        <v>504217</v>
      </c>
      <c r="AJ7" s="65">
        <v>1302328</v>
      </c>
      <c r="AK7" s="65">
        <v>1440633</v>
      </c>
      <c r="AL7" s="64">
        <v>101.4</v>
      </c>
      <c r="AM7" s="64">
        <v>98.5</v>
      </c>
      <c r="AN7" s="64">
        <v>98.1</v>
      </c>
      <c r="AO7" s="64">
        <v>99.9</v>
      </c>
      <c r="AP7" s="64">
        <v>102</v>
      </c>
      <c r="AQ7" s="64">
        <v>103</v>
      </c>
      <c r="AR7" s="64">
        <v>102.8</v>
      </c>
      <c r="AS7" s="64">
        <v>104.1</v>
      </c>
      <c r="AT7" s="64">
        <v>103.5</v>
      </c>
      <c r="AU7" s="64">
        <v>103.3</v>
      </c>
      <c r="AV7" s="64">
        <v>100</v>
      </c>
      <c r="AW7" s="64">
        <v>98.6</v>
      </c>
      <c r="AX7" s="64">
        <v>95.9</v>
      </c>
      <c r="AY7" s="64">
        <v>97</v>
      </c>
      <c r="AZ7" s="64">
        <v>96.7</v>
      </c>
      <c r="BA7" s="64">
        <v>98.4</v>
      </c>
      <c r="BB7" s="64">
        <v>93.5</v>
      </c>
      <c r="BC7" s="64">
        <v>93.3</v>
      </c>
      <c r="BD7" s="64">
        <v>95.5</v>
      </c>
      <c r="BE7" s="64">
        <v>94.2</v>
      </c>
      <c r="BF7" s="64">
        <v>94</v>
      </c>
      <c r="BG7" s="64">
        <v>100</v>
      </c>
      <c r="BH7" s="64">
        <v>634.6</v>
      </c>
      <c r="BI7" s="64">
        <v>299.8</v>
      </c>
      <c r="BJ7" s="64">
        <v>269.60000000000002</v>
      </c>
      <c r="BK7" s="64">
        <v>235.7</v>
      </c>
      <c r="BL7" s="64">
        <v>226.8</v>
      </c>
      <c r="BM7" s="64">
        <v>196.1</v>
      </c>
      <c r="BN7" s="64">
        <v>96.5</v>
      </c>
      <c r="BO7" s="64">
        <v>97.7</v>
      </c>
      <c r="BP7" s="64">
        <v>100</v>
      </c>
      <c r="BQ7" s="64">
        <v>156.69999999999999</v>
      </c>
      <c r="BR7" s="64">
        <v>100</v>
      </c>
      <c r="BS7" s="64">
        <v>0</v>
      </c>
      <c r="BT7" s="64">
        <v>0</v>
      </c>
      <c r="BU7" s="64">
        <v>0</v>
      </c>
      <c r="BV7" s="64">
        <v>0</v>
      </c>
      <c r="BW7" s="64">
        <v>0</v>
      </c>
      <c r="BX7" s="64">
        <v>76.599999999999994</v>
      </c>
      <c r="BY7" s="64">
        <v>102.5</v>
      </c>
      <c r="BZ7" s="64">
        <v>90.4</v>
      </c>
      <c r="CA7" s="64">
        <v>86.1</v>
      </c>
      <c r="CB7" s="64">
        <v>62.9</v>
      </c>
      <c r="CC7" s="64">
        <v>0</v>
      </c>
      <c r="CD7" s="64">
        <v>6.2</v>
      </c>
      <c r="CE7" s="64">
        <v>5.3</v>
      </c>
      <c r="CF7" s="64">
        <v>2.2999999999999998</v>
      </c>
      <c r="CG7" s="64">
        <v>5.9</v>
      </c>
      <c r="CH7" s="64">
        <v>6.2</v>
      </c>
      <c r="CI7" s="64">
        <v>17.7</v>
      </c>
      <c r="CJ7" s="64">
        <v>15.7</v>
      </c>
      <c r="CK7" s="64">
        <v>13.6</v>
      </c>
      <c r="CL7" s="64">
        <v>14.6</v>
      </c>
      <c r="CM7" s="64">
        <v>14.5</v>
      </c>
      <c r="CN7" s="64">
        <v>175.6</v>
      </c>
      <c r="CO7" s="64">
        <v>179.9</v>
      </c>
      <c r="CP7" s="64">
        <v>176.5</v>
      </c>
      <c r="CQ7" s="64">
        <v>177.2</v>
      </c>
      <c r="CR7" s="64">
        <v>173.3</v>
      </c>
      <c r="CS7" s="64">
        <v>183</v>
      </c>
      <c r="CT7" s="64">
        <v>181.8</v>
      </c>
      <c r="CU7" s="64">
        <v>177.3</v>
      </c>
      <c r="CV7" s="64">
        <v>180</v>
      </c>
      <c r="CW7" s="64">
        <v>180.1</v>
      </c>
      <c r="CX7" s="64">
        <v>3.5</v>
      </c>
      <c r="CY7" s="64">
        <v>2.9</v>
      </c>
      <c r="CZ7" s="64">
        <v>1.3</v>
      </c>
      <c r="DA7" s="64">
        <v>3.3</v>
      </c>
      <c r="DB7" s="64">
        <v>3.6</v>
      </c>
      <c r="DC7" s="64">
        <v>9.6999999999999993</v>
      </c>
      <c r="DD7" s="64">
        <v>8.6999999999999993</v>
      </c>
      <c r="DE7" s="64">
        <v>7.7</v>
      </c>
      <c r="DF7" s="64">
        <v>8.1</v>
      </c>
      <c r="DG7" s="64">
        <v>8</v>
      </c>
      <c r="DH7" s="64">
        <v>46.6</v>
      </c>
      <c r="DI7" s="64">
        <v>38.4</v>
      </c>
      <c r="DJ7" s="64">
        <v>29.6</v>
      </c>
      <c r="DK7" s="64">
        <v>27.7</v>
      </c>
      <c r="DL7" s="64">
        <v>28.3</v>
      </c>
      <c r="DM7" s="64">
        <v>37.5</v>
      </c>
      <c r="DN7" s="64">
        <v>30.9</v>
      </c>
      <c r="DO7" s="64">
        <v>27</v>
      </c>
      <c r="DP7" s="64">
        <v>22.5</v>
      </c>
      <c r="DQ7" s="64">
        <v>21.9</v>
      </c>
      <c r="DR7" s="64">
        <v>71.900000000000006</v>
      </c>
      <c r="DS7" s="64">
        <v>73.3</v>
      </c>
      <c r="DT7" s="64">
        <v>73.7</v>
      </c>
      <c r="DU7" s="64">
        <v>72</v>
      </c>
      <c r="DV7" s="64">
        <v>71.3</v>
      </c>
      <c r="DW7" s="64">
        <v>69.7</v>
      </c>
      <c r="DX7" s="64">
        <v>79.3</v>
      </c>
      <c r="DY7" s="64">
        <v>78.900000000000006</v>
      </c>
      <c r="DZ7" s="64">
        <v>78.400000000000006</v>
      </c>
      <c r="EA7" s="64">
        <v>77.8</v>
      </c>
      <c r="EB7" s="66">
        <v>826.22</v>
      </c>
      <c r="EC7" s="66">
        <v>835.65</v>
      </c>
      <c r="ED7" s="66">
        <v>848.42</v>
      </c>
      <c r="EE7" s="66">
        <v>859.99</v>
      </c>
      <c r="EF7" s="66">
        <v>918.44</v>
      </c>
      <c r="EG7" s="66">
        <v>681.62</v>
      </c>
      <c r="EH7" s="66">
        <v>683.83</v>
      </c>
      <c r="EI7" s="66">
        <v>684.85</v>
      </c>
      <c r="EJ7" s="66">
        <v>699.75</v>
      </c>
      <c r="EK7" s="66">
        <v>710.2</v>
      </c>
      <c r="EL7" s="66">
        <v>844.94</v>
      </c>
      <c r="EM7" s="66">
        <v>875.79</v>
      </c>
      <c r="EN7" s="66">
        <v>877.71</v>
      </c>
      <c r="EO7" s="66">
        <v>892.01</v>
      </c>
      <c r="EP7" s="66">
        <v>933.68</v>
      </c>
      <c r="EQ7" s="66">
        <v>621.98</v>
      </c>
      <c r="ER7" s="66">
        <v>620.42999999999995</v>
      </c>
      <c r="ES7" s="66">
        <v>618.04</v>
      </c>
      <c r="ET7" s="66">
        <v>631.22</v>
      </c>
      <c r="EU7" s="66">
        <v>646.02</v>
      </c>
      <c r="EV7" s="66">
        <v>548.11</v>
      </c>
      <c r="EW7" s="66">
        <v>557.89</v>
      </c>
      <c r="EX7" s="66">
        <v>558.30999999999995</v>
      </c>
      <c r="EY7" s="66">
        <v>585.5</v>
      </c>
      <c r="EZ7" s="66">
        <v>599.11</v>
      </c>
      <c r="FA7" s="66">
        <v>366.2</v>
      </c>
      <c r="FB7" s="66">
        <v>369.14</v>
      </c>
      <c r="FC7" s="66">
        <v>371.91</v>
      </c>
      <c r="FD7" s="66">
        <v>384.8</v>
      </c>
      <c r="FE7" s="66">
        <v>401.14</v>
      </c>
      <c r="FF7" s="64">
        <v>19.3</v>
      </c>
      <c r="FG7" s="64">
        <v>19.399999999999999</v>
      </c>
      <c r="FH7" s="64">
        <v>19.7</v>
      </c>
      <c r="FI7" s="64">
        <v>19.8</v>
      </c>
      <c r="FJ7" s="64">
        <v>21.8</v>
      </c>
      <c r="FK7" s="64">
        <v>17.399999999999999</v>
      </c>
      <c r="FL7" s="64">
        <v>17.399999999999999</v>
      </c>
      <c r="FM7" s="64">
        <v>17.7</v>
      </c>
      <c r="FN7" s="64">
        <v>18</v>
      </c>
      <c r="FO7" s="64">
        <v>18.399999999999999</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2">
      <c r="H10" s="68" t="s">
        <v>107</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108</v>
      </c>
      <c r="AV11" s="75">
        <f>AW7</f>
        <v>98.6</v>
      </c>
      <c r="AW11" s="75">
        <f>AX7</f>
        <v>95.9</v>
      </c>
      <c r="AX11" s="75">
        <f>AY7</f>
        <v>97</v>
      </c>
      <c r="AY11" s="75">
        <f>AZ7</f>
        <v>96.7</v>
      </c>
      <c r="AZ11" s="75">
        <f>BA7</f>
        <v>98.4</v>
      </c>
      <c r="BA11" s="71"/>
      <c r="BB11" s="72"/>
      <c r="BC11" s="71"/>
      <c r="BD11" s="71"/>
      <c r="BE11" s="71"/>
      <c r="BF11" s="74" t="s">
        <v>108</v>
      </c>
      <c r="BG11" s="75">
        <f>BH7</f>
        <v>634.6</v>
      </c>
      <c r="BH11" s="75">
        <f>BI7</f>
        <v>299.8</v>
      </c>
      <c r="BI11" s="75">
        <f>BJ7</f>
        <v>269.60000000000002</v>
      </c>
      <c r="BJ11" s="75">
        <f>BK7</f>
        <v>235.7</v>
      </c>
      <c r="BK11" s="75">
        <f>BL7</f>
        <v>226.8</v>
      </c>
      <c r="BL11" s="71"/>
      <c r="BM11" s="71"/>
      <c r="BN11" s="71"/>
      <c r="BO11" s="71"/>
      <c r="BP11" s="71"/>
      <c r="BQ11" s="74" t="s">
        <v>108</v>
      </c>
      <c r="BR11" s="75">
        <f>BS7</f>
        <v>0</v>
      </c>
      <c r="BS11" s="75">
        <f>BT7</f>
        <v>0</v>
      </c>
      <c r="BT11" s="75">
        <f>BU7</f>
        <v>0</v>
      </c>
      <c r="BU11" s="75">
        <f>BV7</f>
        <v>0</v>
      </c>
      <c r="BV11" s="75">
        <f>BW7</f>
        <v>0</v>
      </c>
      <c r="BW11" s="71"/>
      <c r="BX11" s="71"/>
      <c r="BY11" s="71"/>
      <c r="BZ11" s="71"/>
      <c r="CA11" s="71"/>
      <c r="CB11" s="74" t="s">
        <v>109</v>
      </c>
      <c r="CC11" s="75">
        <f>CD7</f>
        <v>6.2</v>
      </c>
      <c r="CD11" s="75">
        <f>CE7</f>
        <v>5.3</v>
      </c>
      <c r="CE11" s="75">
        <f>CF7</f>
        <v>2.2999999999999998</v>
      </c>
      <c r="CF11" s="75">
        <f>CG7</f>
        <v>5.9</v>
      </c>
      <c r="CG11" s="75">
        <f>CH7</f>
        <v>6.2</v>
      </c>
      <c r="CH11" s="71"/>
      <c r="CI11" s="71"/>
      <c r="CJ11" s="71"/>
      <c r="CK11" s="71"/>
      <c r="CL11" s="71"/>
      <c r="CM11" s="71"/>
      <c r="CN11" s="71"/>
      <c r="CO11" s="71"/>
      <c r="CP11" s="71"/>
      <c r="CQ11" s="71"/>
      <c r="CR11" s="71"/>
      <c r="CS11" s="71"/>
      <c r="CT11" s="71"/>
      <c r="CU11" s="71"/>
      <c r="CV11" s="74" t="s">
        <v>108</v>
      </c>
      <c r="CW11" s="75">
        <f>CX7</f>
        <v>3.5</v>
      </c>
      <c r="CX11" s="75">
        <f>CY7</f>
        <v>2.9</v>
      </c>
      <c r="CY11" s="75">
        <f>CZ7</f>
        <v>1.3</v>
      </c>
      <c r="CZ11" s="75">
        <f>DA7</f>
        <v>3.3</v>
      </c>
      <c r="DA11" s="75">
        <f>DB7</f>
        <v>3.6</v>
      </c>
      <c r="DB11" s="71"/>
      <c r="DC11" s="71"/>
      <c r="DD11" s="71"/>
      <c r="DE11" s="71"/>
      <c r="DF11" s="74" t="s">
        <v>108</v>
      </c>
      <c r="DG11" s="75">
        <f>DH7</f>
        <v>46.6</v>
      </c>
      <c r="DH11" s="75">
        <f>DI7</f>
        <v>38.4</v>
      </c>
      <c r="DI11" s="75">
        <f>DJ7</f>
        <v>29.6</v>
      </c>
      <c r="DJ11" s="75">
        <f>DK7</f>
        <v>27.7</v>
      </c>
      <c r="DK11" s="75">
        <f>DL7</f>
        <v>28.3</v>
      </c>
      <c r="DL11" s="71"/>
      <c r="DM11" s="71"/>
      <c r="DN11" s="71"/>
      <c r="DO11" s="71"/>
      <c r="DP11" s="74" t="s">
        <v>108</v>
      </c>
      <c r="DQ11" s="75">
        <f>DR7</f>
        <v>71.900000000000006</v>
      </c>
      <c r="DR11" s="75">
        <f>DS7</f>
        <v>73.3</v>
      </c>
      <c r="DS11" s="75">
        <f>DT7</f>
        <v>73.7</v>
      </c>
      <c r="DT11" s="75">
        <f>DU7</f>
        <v>72</v>
      </c>
      <c r="DU11" s="75">
        <f>DV7</f>
        <v>71.3</v>
      </c>
      <c r="DV11" s="71"/>
      <c r="DW11" s="71"/>
      <c r="DX11" s="71"/>
      <c r="DY11" s="71"/>
      <c r="DZ11" s="74" t="s">
        <v>110</v>
      </c>
      <c r="EA11" s="76">
        <f>EB7</f>
        <v>826.22</v>
      </c>
      <c r="EB11" s="76">
        <f>EC7</f>
        <v>835.65</v>
      </c>
      <c r="EC11" s="76">
        <f>ED7</f>
        <v>848.42</v>
      </c>
      <c r="ED11" s="76">
        <f>EE7</f>
        <v>859.99</v>
      </c>
      <c r="EE11" s="76">
        <f>EF7</f>
        <v>918.44</v>
      </c>
      <c r="EF11" s="71"/>
      <c r="EG11" s="71"/>
      <c r="EH11" s="71"/>
      <c r="EI11" s="71"/>
      <c r="EJ11" s="74" t="s">
        <v>108</v>
      </c>
      <c r="EK11" s="76">
        <f>EL7</f>
        <v>844.94</v>
      </c>
      <c r="EL11" s="76">
        <f>EM7</f>
        <v>875.79</v>
      </c>
      <c r="EM11" s="76">
        <f>EN7</f>
        <v>877.71</v>
      </c>
      <c r="EN11" s="76">
        <f>EO7</f>
        <v>892.01</v>
      </c>
      <c r="EO11" s="76">
        <f>EP7</f>
        <v>933.68</v>
      </c>
      <c r="EP11" s="71"/>
      <c r="EQ11" s="71"/>
      <c r="ER11" s="71"/>
      <c r="ES11" s="71"/>
      <c r="ET11" s="74" t="s">
        <v>108</v>
      </c>
      <c r="EU11" s="76">
        <f>EV7</f>
        <v>548.11</v>
      </c>
      <c r="EV11" s="76">
        <f>EW7</f>
        <v>557.89</v>
      </c>
      <c r="EW11" s="76">
        <f>EX7</f>
        <v>558.30999999999995</v>
      </c>
      <c r="EX11" s="76">
        <f>EY7</f>
        <v>585.5</v>
      </c>
      <c r="EY11" s="76">
        <f>EZ7</f>
        <v>599.11</v>
      </c>
      <c r="EZ11" s="71"/>
      <c r="FA11" s="71"/>
      <c r="FB11" s="71"/>
      <c r="FC11" s="71"/>
      <c r="FD11" s="74" t="s">
        <v>111</v>
      </c>
      <c r="FE11" s="75">
        <f>FF7</f>
        <v>19.3</v>
      </c>
      <c r="FF11" s="75">
        <f>FG7</f>
        <v>19.399999999999999</v>
      </c>
      <c r="FG11" s="75">
        <f>FH7</f>
        <v>19.7</v>
      </c>
      <c r="FH11" s="75">
        <f>FI7</f>
        <v>19.8</v>
      </c>
      <c r="FI11" s="75">
        <f>FJ7</f>
        <v>21.8</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112</v>
      </c>
      <c r="AK12" s="75">
        <f>AL7</f>
        <v>101.4</v>
      </c>
      <c r="AL12" s="75">
        <f>AM7</f>
        <v>98.5</v>
      </c>
      <c r="AM12" s="75">
        <f>AN7</f>
        <v>98.1</v>
      </c>
      <c r="AN12" s="75">
        <f>AO7</f>
        <v>99.9</v>
      </c>
      <c r="AO12" s="75">
        <f>AP7</f>
        <v>102</v>
      </c>
      <c r="AP12" s="71"/>
      <c r="AQ12" s="71"/>
      <c r="AR12" s="71"/>
      <c r="AS12" s="71"/>
      <c r="AT12" s="71"/>
      <c r="AU12" s="74" t="s">
        <v>113</v>
      </c>
      <c r="AV12" s="75">
        <f>BB7</f>
        <v>93.5</v>
      </c>
      <c r="AW12" s="75">
        <f>BC7</f>
        <v>93.3</v>
      </c>
      <c r="AX12" s="75">
        <f>BD7</f>
        <v>95.5</v>
      </c>
      <c r="AY12" s="75">
        <f>BE7</f>
        <v>94.2</v>
      </c>
      <c r="AZ12" s="75">
        <f>BF7</f>
        <v>94</v>
      </c>
      <c r="BA12" s="71"/>
      <c r="BB12" s="72"/>
      <c r="BC12" s="71"/>
      <c r="BD12" s="71"/>
      <c r="BE12" s="71"/>
      <c r="BF12" s="74" t="s">
        <v>113</v>
      </c>
      <c r="BG12" s="75">
        <f>BM7</f>
        <v>196.1</v>
      </c>
      <c r="BH12" s="75">
        <f>BN7</f>
        <v>96.5</v>
      </c>
      <c r="BI12" s="75">
        <f>BO7</f>
        <v>97.7</v>
      </c>
      <c r="BJ12" s="75">
        <f>BP7</f>
        <v>100</v>
      </c>
      <c r="BK12" s="75">
        <f>BQ7</f>
        <v>156.69999999999999</v>
      </c>
      <c r="BL12" s="71"/>
      <c r="BM12" s="71"/>
      <c r="BN12" s="71"/>
      <c r="BO12" s="71"/>
      <c r="BP12" s="71"/>
      <c r="BQ12" s="74" t="s">
        <v>113</v>
      </c>
      <c r="BR12" s="75">
        <f>BX7</f>
        <v>76.599999999999994</v>
      </c>
      <c r="BS12" s="75">
        <f>BY7</f>
        <v>102.5</v>
      </c>
      <c r="BT12" s="75">
        <f>BZ7</f>
        <v>90.4</v>
      </c>
      <c r="BU12" s="75">
        <f>CA7</f>
        <v>86.1</v>
      </c>
      <c r="BV12" s="75">
        <f>CB7</f>
        <v>62.9</v>
      </c>
      <c r="BW12" s="71"/>
      <c r="BX12" s="71"/>
      <c r="BY12" s="71"/>
      <c r="BZ12" s="71"/>
      <c r="CA12" s="71"/>
      <c r="CB12" s="74" t="s">
        <v>114</v>
      </c>
      <c r="CC12" s="75">
        <f>CN7</f>
        <v>175.6</v>
      </c>
      <c r="CD12" s="75">
        <f>CO7</f>
        <v>179.9</v>
      </c>
      <c r="CE12" s="75">
        <f>CP7</f>
        <v>176.5</v>
      </c>
      <c r="CF12" s="75">
        <f>CQ7</f>
        <v>177.2</v>
      </c>
      <c r="CG12" s="75">
        <f>CR7</f>
        <v>173.3</v>
      </c>
      <c r="CH12" s="71"/>
      <c r="CI12" s="71"/>
      <c r="CJ12" s="71"/>
      <c r="CK12" s="71"/>
      <c r="CL12" s="71"/>
      <c r="CM12" s="71"/>
      <c r="CN12" s="71"/>
      <c r="CO12" s="71"/>
      <c r="CP12" s="71"/>
      <c r="CQ12" s="71"/>
      <c r="CR12" s="71"/>
      <c r="CS12" s="71"/>
      <c r="CT12" s="71"/>
      <c r="CU12" s="71"/>
      <c r="CV12" s="74" t="s">
        <v>113</v>
      </c>
      <c r="CW12" s="75">
        <f>DC7</f>
        <v>9.6999999999999993</v>
      </c>
      <c r="CX12" s="75">
        <f>DD7</f>
        <v>8.6999999999999993</v>
      </c>
      <c r="CY12" s="75">
        <f>DE7</f>
        <v>7.7</v>
      </c>
      <c r="CZ12" s="75">
        <f>DF7</f>
        <v>8.1</v>
      </c>
      <c r="DA12" s="75">
        <f>DG7</f>
        <v>8</v>
      </c>
      <c r="DB12" s="71"/>
      <c r="DC12" s="71"/>
      <c r="DD12" s="71"/>
      <c r="DE12" s="71"/>
      <c r="DF12" s="74" t="s">
        <v>113</v>
      </c>
      <c r="DG12" s="75">
        <f>DM7</f>
        <v>37.5</v>
      </c>
      <c r="DH12" s="75">
        <f>DN7</f>
        <v>30.9</v>
      </c>
      <c r="DI12" s="75">
        <f>DO7</f>
        <v>27</v>
      </c>
      <c r="DJ12" s="75">
        <f>DP7</f>
        <v>22.5</v>
      </c>
      <c r="DK12" s="75">
        <f>DQ7</f>
        <v>21.9</v>
      </c>
      <c r="DL12" s="71"/>
      <c r="DM12" s="71"/>
      <c r="DN12" s="71"/>
      <c r="DO12" s="71"/>
      <c r="DP12" s="74" t="s">
        <v>115</v>
      </c>
      <c r="DQ12" s="75">
        <f>DW7</f>
        <v>69.7</v>
      </c>
      <c r="DR12" s="75">
        <f>DX7</f>
        <v>79.3</v>
      </c>
      <c r="DS12" s="75">
        <f>DY7</f>
        <v>78.900000000000006</v>
      </c>
      <c r="DT12" s="75">
        <f>DZ7</f>
        <v>78.400000000000006</v>
      </c>
      <c r="DU12" s="75">
        <f>EA7</f>
        <v>77.8</v>
      </c>
      <c r="DV12" s="71"/>
      <c r="DW12" s="71"/>
      <c r="DX12" s="71"/>
      <c r="DY12" s="71"/>
      <c r="DZ12" s="74" t="s">
        <v>113</v>
      </c>
      <c r="EA12" s="76">
        <f>EG7</f>
        <v>681.62</v>
      </c>
      <c r="EB12" s="76">
        <f>EH7</f>
        <v>683.83</v>
      </c>
      <c r="EC12" s="76">
        <f>EI7</f>
        <v>684.85</v>
      </c>
      <c r="ED12" s="76">
        <f>EJ7</f>
        <v>699.75</v>
      </c>
      <c r="EE12" s="76">
        <f>EK7</f>
        <v>710.2</v>
      </c>
      <c r="EF12" s="71"/>
      <c r="EG12" s="71"/>
      <c r="EH12" s="71"/>
      <c r="EI12" s="71"/>
      <c r="EJ12" s="74" t="s">
        <v>113</v>
      </c>
      <c r="EK12" s="76">
        <f>EQ7</f>
        <v>621.98</v>
      </c>
      <c r="EL12" s="76">
        <f>ER7</f>
        <v>620.42999999999995</v>
      </c>
      <c r="EM12" s="76">
        <f>ES7</f>
        <v>618.04</v>
      </c>
      <c r="EN12" s="76">
        <f>ET7</f>
        <v>631.22</v>
      </c>
      <c r="EO12" s="76">
        <f>EU7</f>
        <v>646.02</v>
      </c>
      <c r="EP12" s="71"/>
      <c r="EQ12" s="71"/>
      <c r="ER12" s="71"/>
      <c r="ES12" s="71"/>
      <c r="ET12" s="74" t="s">
        <v>113</v>
      </c>
      <c r="EU12" s="76">
        <f>FA7</f>
        <v>366.2</v>
      </c>
      <c r="EV12" s="76">
        <f>FB7</f>
        <v>369.14</v>
      </c>
      <c r="EW12" s="76">
        <f>FC7</f>
        <v>371.91</v>
      </c>
      <c r="EX12" s="76">
        <f>FD7</f>
        <v>384.8</v>
      </c>
      <c r="EY12" s="76">
        <f>FE7</f>
        <v>401.14</v>
      </c>
      <c r="EZ12" s="71"/>
      <c r="FA12" s="71"/>
      <c r="FB12" s="71"/>
      <c r="FC12" s="71"/>
      <c r="FD12" s="74" t="s">
        <v>113</v>
      </c>
      <c r="FE12" s="75">
        <f>FK7</f>
        <v>17.399999999999999</v>
      </c>
      <c r="FF12" s="75">
        <f>FL7</f>
        <v>17.399999999999999</v>
      </c>
      <c r="FG12" s="75">
        <f>FM7</f>
        <v>17.7</v>
      </c>
      <c r="FH12" s="75">
        <f>FN7</f>
        <v>18</v>
      </c>
      <c r="FI12" s="75">
        <f>FO7</f>
        <v>18.399999999999999</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119</v>
      </c>
      <c r="AV17" s="79">
        <f>IF(AW7="-",NA(),AW7)</f>
        <v>98.6</v>
      </c>
      <c r="AW17" s="79">
        <f>IF(AX7="-",NA(),AX7)</f>
        <v>95.9</v>
      </c>
      <c r="AX17" s="79">
        <f>IF(AY7="-",NA(),AY7)</f>
        <v>97</v>
      </c>
      <c r="AY17" s="79">
        <f>IF(AZ7="-",NA(),AZ7)</f>
        <v>96.7</v>
      </c>
      <c r="AZ17" s="79">
        <f>IF(BA7="-",NA(),BA7)</f>
        <v>98.4</v>
      </c>
      <c r="BA17" s="2"/>
      <c r="BB17" s="67"/>
      <c r="BC17" s="2"/>
      <c r="BD17" s="2"/>
      <c r="BE17" s="2"/>
      <c r="BF17" s="78" t="s">
        <v>108</v>
      </c>
      <c r="BG17" s="79">
        <f>IF(BH7="-",NA(),BH7)</f>
        <v>634.6</v>
      </c>
      <c r="BH17" s="79">
        <f>IF(BI7="-",NA(),BI7)</f>
        <v>299.8</v>
      </c>
      <c r="BI17" s="79">
        <f>IF(BJ7="-",NA(),BJ7)</f>
        <v>269.60000000000002</v>
      </c>
      <c r="BJ17" s="79">
        <f>IF(BK7="-",NA(),BK7)</f>
        <v>235.7</v>
      </c>
      <c r="BK17" s="79">
        <f>IF(BL7="-",NA(),BL7)</f>
        <v>226.8</v>
      </c>
      <c r="BL17" s="2"/>
      <c r="BM17" s="2"/>
      <c r="BN17" s="2"/>
      <c r="BO17" s="2"/>
      <c r="BP17" s="2"/>
      <c r="BQ17" s="78" t="s">
        <v>108</v>
      </c>
      <c r="BR17" s="79">
        <f>IF(BS7="-",NA(),BS7)</f>
        <v>0</v>
      </c>
      <c r="BS17" s="79">
        <f>IF(BT7="-",NA(),BT7)</f>
        <v>0</v>
      </c>
      <c r="BT17" s="79">
        <f>IF(BU7="-",NA(),BU7)</f>
        <v>0</v>
      </c>
      <c r="BU17" s="79">
        <f>IF(BV7="-",NA(),BV7)</f>
        <v>0</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108</v>
      </c>
      <c r="CW17" s="79">
        <f>IF(CX7="-",NA(),CX7)</f>
        <v>3.5</v>
      </c>
      <c r="CX17" s="79">
        <f>IF(CY7="-",NA(),CY7)</f>
        <v>2.9</v>
      </c>
      <c r="CY17" s="79">
        <f>IF(CZ7="-",NA(),CZ7)</f>
        <v>1.3</v>
      </c>
      <c r="CZ17" s="79">
        <f>IF(DA7="-",NA(),DA7)</f>
        <v>3.3</v>
      </c>
      <c r="DA17" s="79">
        <f>IF(DB7="-",NA(),DB7)</f>
        <v>3.6</v>
      </c>
      <c r="DB17" s="2"/>
      <c r="DC17" s="2"/>
      <c r="DD17" s="2"/>
      <c r="DE17" s="2"/>
      <c r="DF17" s="78" t="s">
        <v>119</v>
      </c>
      <c r="DG17" s="79">
        <f>IF(DH7="-",NA(),DH7)</f>
        <v>46.6</v>
      </c>
      <c r="DH17" s="79">
        <f>IF(DI7="-",NA(),DI7)</f>
        <v>38.4</v>
      </c>
      <c r="DI17" s="79">
        <f>IF(DJ7="-",NA(),DJ7)</f>
        <v>29.6</v>
      </c>
      <c r="DJ17" s="79">
        <f>IF(DK7="-",NA(),DK7)</f>
        <v>27.7</v>
      </c>
      <c r="DK17" s="79">
        <f>IF(DL7="-",NA(),DL7)</f>
        <v>28.3</v>
      </c>
      <c r="DL17" s="2"/>
      <c r="DM17" s="2"/>
      <c r="DN17" s="2"/>
      <c r="DO17" s="2"/>
      <c r="DP17" s="78" t="s">
        <v>108</v>
      </c>
      <c r="DQ17" s="79">
        <f>IF(DR7="-",NA(),DR7)</f>
        <v>71.900000000000006</v>
      </c>
      <c r="DR17" s="79">
        <f>IF(DS7="-",NA(),DS7)</f>
        <v>73.3</v>
      </c>
      <c r="DS17" s="79">
        <f>IF(DT7="-",NA(),DT7)</f>
        <v>73.7</v>
      </c>
      <c r="DT17" s="79">
        <f>IF(DU7="-",NA(),DU7)</f>
        <v>72</v>
      </c>
      <c r="DU17" s="79">
        <f>IF(DV7="-",NA(),DV7)</f>
        <v>71.3</v>
      </c>
      <c r="DV17" s="2"/>
      <c r="DW17" s="2"/>
      <c r="DX17" s="2"/>
      <c r="DY17" s="2"/>
      <c r="DZ17" s="78" t="s">
        <v>111</v>
      </c>
      <c r="EA17" s="80">
        <f>IF(EB7="-",NA(),EB7)</f>
        <v>826.22</v>
      </c>
      <c r="EB17" s="80">
        <f>IF(EC7="-",NA(),EC7)</f>
        <v>835.65</v>
      </c>
      <c r="EC17" s="80">
        <f>IF(ED7="-",NA(),ED7)</f>
        <v>848.42</v>
      </c>
      <c r="ED17" s="80">
        <f>IF(EE7="-",NA(),EE7)</f>
        <v>859.99</v>
      </c>
      <c r="EE17" s="80">
        <f>IF(EF7="-",NA(),EF7)</f>
        <v>918.44</v>
      </c>
      <c r="EF17" s="2"/>
      <c r="EG17" s="2"/>
      <c r="EH17" s="2"/>
      <c r="EI17" s="2"/>
      <c r="EJ17" s="78" t="s">
        <v>108</v>
      </c>
      <c r="EK17" s="80">
        <f>IF(EL7="-",NA(),EL7)</f>
        <v>844.94</v>
      </c>
      <c r="EL17" s="80">
        <f>IF(EM7="-",NA(),EM7)</f>
        <v>875.79</v>
      </c>
      <c r="EM17" s="80">
        <f>IF(EN7="-",NA(),EN7)</f>
        <v>877.71</v>
      </c>
      <c r="EN17" s="80">
        <f>IF(EO7="-",NA(),EO7)</f>
        <v>892.01</v>
      </c>
      <c r="EO17" s="80">
        <f>IF(EP7="-",NA(),EP7)</f>
        <v>933.68</v>
      </c>
      <c r="EP17" s="2"/>
      <c r="EQ17" s="2"/>
      <c r="ER17" s="2"/>
      <c r="ES17" s="2"/>
      <c r="ET17" s="78" t="s">
        <v>120</v>
      </c>
      <c r="EU17" s="80">
        <f>IF(EV7="-",NA(),EV7)</f>
        <v>548.11</v>
      </c>
      <c r="EV17" s="80">
        <f>IF(EW7="-",NA(),EW7)</f>
        <v>557.89</v>
      </c>
      <c r="EW17" s="80">
        <f>IF(EX7="-",NA(),EX7)</f>
        <v>558.30999999999995</v>
      </c>
      <c r="EX17" s="80">
        <f>IF(EY7="-",NA(),EY7)</f>
        <v>585.5</v>
      </c>
      <c r="EY17" s="80">
        <f>IF(EZ7="-",NA(),EZ7)</f>
        <v>599.11</v>
      </c>
      <c r="EZ17" s="2"/>
      <c r="FA17" s="2"/>
      <c r="FB17" s="2"/>
      <c r="FC17" s="2"/>
      <c r="FD17" s="78" t="s">
        <v>120</v>
      </c>
      <c r="FE17" s="79">
        <f>IF(FF7="-",NA(),FF7)</f>
        <v>19.3</v>
      </c>
      <c r="FF17" s="79">
        <f>IF(FG7="-",NA(),FG7)</f>
        <v>19.399999999999999</v>
      </c>
      <c r="FG17" s="79">
        <f>IF(FH7="-",NA(),FH7)</f>
        <v>19.7</v>
      </c>
      <c r="FH17" s="79">
        <f>IF(FI7="-",NA(),FI7)</f>
        <v>19.8</v>
      </c>
      <c r="FI17" s="79">
        <f>IF(FJ7="-",NA(),FJ7)</f>
        <v>21.8</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101.4</v>
      </c>
      <c r="AL18" s="79">
        <f>IF(AM7="-",NA(),AM7)</f>
        <v>98.5</v>
      </c>
      <c r="AM18" s="79">
        <f>IF(AN7="-",NA(),AN7)</f>
        <v>98.1</v>
      </c>
      <c r="AN18" s="79">
        <f>IF(AO7="-",NA(),AO7)</f>
        <v>99.9</v>
      </c>
      <c r="AO18" s="79">
        <f>IF(AP7="-",NA(),AP7)</f>
        <v>102</v>
      </c>
      <c r="AP18" s="2"/>
      <c r="AQ18" s="2"/>
      <c r="AR18" s="2"/>
      <c r="AS18" s="2"/>
      <c r="AT18" s="2"/>
      <c r="AU18" s="78" t="s">
        <v>113</v>
      </c>
      <c r="AV18" s="79">
        <f>IF(BB7="-",NA(),BB7)</f>
        <v>93.5</v>
      </c>
      <c r="AW18" s="79">
        <f>IF(BC7="-",NA(),BC7)</f>
        <v>93.3</v>
      </c>
      <c r="AX18" s="79">
        <f>IF(BD7="-",NA(),BD7)</f>
        <v>95.5</v>
      </c>
      <c r="AY18" s="79">
        <f>IF(BE7="-",NA(),BE7)</f>
        <v>94.2</v>
      </c>
      <c r="AZ18" s="79">
        <f>IF(BF7="-",NA(),BF7)</f>
        <v>94</v>
      </c>
      <c r="BA18" s="2"/>
      <c r="BB18" s="2"/>
      <c r="BC18" s="2"/>
      <c r="BD18" s="2"/>
      <c r="BE18" s="2"/>
      <c r="BF18" s="78" t="s">
        <v>113</v>
      </c>
      <c r="BG18" s="79">
        <f>IF(BM7="-",NA(),BM7)</f>
        <v>196.1</v>
      </c>
      <c r="BH18" s="79">
        <f>IF(BN7="-",NA(),BN7)</f>
        <v>96.5</v>
      </c>
      <c r="BI18" s="79">
        <f>IF(BO7="-",NA(),BO7)</f>
        <v>97.7</v>
      </c>
      <c r="BJ18" s="79">
        <f>IF(BP7="-",NA(),BP7)</f>
        <v>100</v>
      </c>
      <c r="BK18" s="79">
        <f>IF(BQ7="-",NA(),BQ7)</f>
        <v>156.69999999999999</v>
      </c>
      <c r="BL18" s="2"/>
      <c r="BM18" s="2"/>
      <c r="BN18" s="2"/>
      <c r="BO18" s="2"/>
      <c r="BP18" s="2"/>
      <c r="BQ18" s="78" t="s">
        <v>113</v>
      </c>
      <c r="BR18" s="79">
        <f>IF(BX7="-",NA(),BX7)</f>
        <v>76.599999999999994</v>
      </c>
      <c r="BS18" s="79">
        <f>IF(BY7="-",NA(),BY7)</f>
        <v>102.5</v>
      </c>
      <c r="BT18" s="79">
        <f>IF(BZ7="-",NA(),BZ7)</f>
        <v>90.4</v>
      </c>
      <c r="BU18" s="79">
        <f>IF(CA7="-",NA(),CA7)</f>
        <v>86.1</v>
      </c>
      <c r="BV18" s="79">
        <f>IF(CB7="-",NA(),CB7)</f>
        <v>62.9</v>
      </c>
      <c r="BW18" s="2"/>
      <c r="BX18" s="2"/>
      <c r="BY18" s="2"/>
      <c r="BZ18" s="2"/>
      <c r="CA18" s="2"/>
      <c r="CB18" s="81" t="s">
        <v>121</v>
      </c>
      <c r="CC18" s="79">
        <f>IF(CC11="-",NA(),CC11)</f>
        <v>6.2</v>
      </c>
      <c r="CD18" s="79">
        <f t="shared" ref="CD18:CG18" si="4">IF(CD11="-",NA(),CD11)</f>
        <v>5.3</v>
      </c>
      <c r="CE18" s="79">
        <f t="shared" si="4"/>
        <v>2.2999999999999998</v>
      </c>
      <c r="CF18" s="79">
        <f t="shared" si="4"/>
        <v>5.9</v>
      </c>
      <c r="CG18" s="79">
        <f t="shared" si="4"/>
        <v>6.2</v>
      </c>
      <c r="CH18" s="2"/>
      <c r="CI18" s="2"/>
      <c r="CJ18" s="2"/>
      <c r="CK18" s="2"/>
      <c r="CL18" s="2"/>
      <c r="CM18" s="2"/>
      <c r="CN18" s="2"/>
      <c r="CO18" s="2"/>
      <c r="CP18" s="2"/>
      <c r="CQ18" s="2"/>
      <c r="CR18" s="2"/>
      <c r="CS18" s="2"/>
      <c r="CT18" s="2"/>
      <c r="CU18" s="2"/>
      <c r="CV18" s="78" t="s">
        <v>122</v>
      </c>
      <c r="CW18" s="79">
        <f>IF(DC7="-",NA(),DC7)</f>
        <v>9.6999999999999993</v>
      </c>
      <c r="CX18" s="79">
        <f>IF(DD7="-",NA(),DD7)</f>
        <v>8.6999999999999993</v>
      </c>
      <c r="CY18" s="79">
        <f>IF(DE7="-",NA(),DE7)</f>
        <v>7.7</v>
      </c>
      <c r="CZ18" s="79">
        <f>IF(DF7="-",NA(),DF7)</f>
        <v>8.1</v>
      </c>
      <c r="DA18" s="79">
        <f>IF(DG7="-",NA(),DG7)</f>
        <v>8</v>
      </c>
      <c r="DB18" s="2"/>
      <c r="DC18" s="2"/>
      <c r="DD18" s="2"/>
      <c r="DE18" s="2"/>
      <c r="DF18" s="78" t="s">
        <v>113</v>
      </c>
      <c r="DG18" s="79">
        <f>IF(DM7="-",NA(),DM7)</f>
        <v>37.5</v>
      </c>
      <c r="DH18" s="79">
        <f>IF(DN7="-",NA(),DN7)</f>
        <v>30.9</v>
      </c>
      <c r="DI18" s="79">
        <f>IF(DO7="-",NA(),DO7)</f>
        <v>27</v>
      </c>
      <c r="DJ18" s="79">
        <f>IF(DP7="-",NA(),DP7)</f>
        <v>22.5</v>
      </c>
      <c r="DK18" s="79">
        <f>IF(DQ7="-",NA(),DQ7)</f>
        <v>21.9</v>
      </c>
      <c r="DL18" s="2"/>
      <c r="DM18" s="2"/>
      <c r="DN18" s="2"/>
      <c r="DO18" s="2"/>
      <c r="DP18" s="78" t="s">
        <v>122</v>
      </c>
      <c r="DQ18" s="79">
        <f>IF(DW7="-",NA(),DW7)</f>
        <v>69.7</v>
      </c>
      <c r="DR18" s="79">
        <f>IF(DX7="-",NA(),DX7)</f>
        <v>79.3</v>
      </c>
      <c r="DS18" s="79">
        <f>IF(DY7="-",NA(),DY7)</f>
        <v>78.900000000000006</v>
      </c>
      <c r="DT18" s="79">
        <f>IF(DZ7="-",NA(),DZ7)</f>
        <v>78.400000000000006</v>
      </c>
      <c r="DU18" s="79">
        <f>IF(EA7="-",NA(),EA7)</f>
        <v>77.8</v>
      </c>
      <c r="DV18" s="2"/>
      <c r="DW18" s="2"/>
      <c r="DX18" s="2"/>
      <c r="DY18" s="2"/>
      <c r="DZ18" s="78" t="s">
        <v>123</v>
      </c>
      <c r="EA18" s="80">
        <f>IF(EG7="-",NA(),EG7)</f>
        <v>681.62</v>
      </c>
      <c r="EB18" s="80">
        <f>IF(EH7="-",NA(),EH7)</f>
        <v>683.83</v>
      </c>
      <c r="EC18" s="80">
        <f>IF(EI7="-",NA(),EI7)</f>
        <v>684.85</v>
      </c>
      <c r="ED18" s="80">
        <f>IF(EJ7="-",NA(),EJ7)</f>
        <v>699.75</v>
      </c>
      <c r="EE18" s="80">
        <f>IF(EK7="-",NA(),EK7)</f>
        <v>710.2</v>
      </c>
      <c r="EF18" s="2"/>
      <c r="EG18" s="2"/>
      <c r="EH18" s="2"/>
      <c r="EI18" s="2"/>
      <c r="EJ18" s="78" t="s">
        <v>113</v>
      </c>
      <c r="EK18" s="80">
        <f>IF(EQ7="-",NA(),EQ7)</f>
        <v>621.98</v>
      </c>
      <c r="EL18" s="80">
        <f>IF(ER7="-",NA(),ER7)</f>
        <v>620.42999999999995</v>
      </c>
      <c r="EM18" s="80">
        <f>IF(ES7="-",NA(),ES7)</f>
        <v>618.04</v>
      </c>
      <c r="EN18" s="80">
        <f>IF(ET7="-",NA(),ET7)</f>
        <v>631.22</v>
      </c>
      <c r="EO18" s="80">
        <f>IF(EU7="-",NA(),EU7)</f>
        <v>646.02</v>
      </c>
      <c r="EP18" s="2"/>
      <c r="EQ18" s="2"/>
      <c r="ER18" s="2"/>
      <c r="ES18" s="2"/>
      <c r="ET18" s="78" t="s">
        <v>113</v>
      </c>
      <c r="EU18" s="80">
        <f>IF(FA7="-",NA(),FA7)</f>
        <v>366.2</v>
      </c>
      <c r="EV18" s="80">
        <f>IF(FB7="-",NA(),FB7)</f>
        <v>369.14</v>
      </c>
      <c r="EW18" s="80">
        <f>IF(FC7="-",NA(),FC7)</f>
        <v>371.91</v>
      </c>
      <c r="EX18" s="80">
        <f>IF(FD7="-",NA(),FD7)</f>
        <v>384.8</v>
      </c>
      <c r="EY18" s="80">
        <f>IF(FE7="-",NA(),FE7)</f>
        <v>401.14</v>
      </c>
      <c r="EZ18" s="2"/>
      <c r="FA18" s="2"/>
      <c r="FB18" s="2"/>
      <c r="FC18" s="2"/>
      <c r="FD18" s="78" t="s">
        <v>113</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124</v>
      </c>
      <c r="AK19" s="79">
        <f>IF(AQ7="-",NA(),AQ7)</f>
        <v>103</v>
      </c>
      <c r="AL19" s="79">
        <f>IF(AR7="-",NA(),AR7)</f>
        <v>102.8</v>
      </c>
      <c r="AM19" s="79">
        <f>IF(AS7="-",NA(),AS7)</f>
        <v>104.1</v>
      </c>
      <c r="AN19" s="79">
        <f>IF(AT7="-",NA(),AT7)</f>
        <v>103.5</v>
      </c>
      <c r="AO19" s="79">
        <f>IF(AU7="-",NA(),AU7)</f>
        <v>103.3</v>
      </c>
      <c r="AP19" s="2"/>
      <c r="AQ19" s="2"/>
      <c r="AR19" s="2"/>
      <c r="AS19" s="2"/>
      <c r="AT19" s="2"/>
      <c r="AU19" s="78" t="s">
        <v>125</v>
      </c>
      <c r="AV19" s="82">
        <f>$BG$7</f>
        <v>100</v>
      </c>
      <c r="AW19" s="82">
        <f>$BG$7</f>
        <v>100</v>
      </c>
      <c r="AX19" s="82">
        <f>$BG$7</f>
        <v>100</v>
      </c>
      <c r="AY19" s="82">
        <f>$BG$7</f>
        <v>100</v>
      </c>
      <c r="AZ19" s="82">
        <f>$BG$7</f>
        <v>100</v>
      </c>
      <c r="BA19" s="2"/>
      <c r="BB19" s="2"/>
      <c r="BC19" s="2"/>
      <c r="BD19" s="2"/>
      <c r="BE19" s="2"/>
      <c r="BF19" s="78" t="s">
        <v>125</v>
      </c>
      <c r="BG19" s="82">
        <f>$BR$7</f>
        <v>100</v>
      </c>
      <c r="BH19" s="82">
        <f>$BR$7</f>
        <v>100</v>
      </c>
      <c r="BI19" s="82">
        <f>$BR$7</f>
        <v>100</v>
      </c>
      <c r="BJ19" s="82">
        <f>$BR$7</f>
        <v>100</v>
      </c>
      <c r="BK19" s="82">
        <f>$BR$7</f>
        <v>100</v>
      </c>
      <c r="BL19" s="2"/>
      <c r="BM19" s="2"/>
      <c r="BN19" s="2"/>
      <c r="BO19" s="2"/>
      <c r="BP19" s="2"/>
      <c r="BQ19" s="78" t="s">
        <v>125</v>
      </c>
      <c r="BR19" s="82">
        <f>$CC$7</f>
        <v>0</v>
      </c>
      <c r="BS19" s="82">
        <f>$CC$7</f>
        <v>0</v>
      </c>
      <c r="BT19" s="82">
        <f>$CC$7</f>
        <v>0</v>
      </c>
      <c r="BU19" s="82">
        <f>$CC$7</f>
        <v>0</v>
      </c>
      <c r="BV19" s="82">
        <f>$CC$7</f>
        <v>0</v>
      </c>
      <c r="BW19" s="2"/>
      <c r="BX19" s="2"/>
      <c r="BY19" s="2"/>
      <c r="BZ19" s="2"/>
      <c r="CA19" s="2"/>
      <c r="CB19" s="81" t="s">
        <v>114</v>
      </c>
      <c r="CC19" s="79">
        <f t="shared" ref="CC19:CG21" si="5">IF(CC12="-",NA(),CC12)</f>
        <v>175.6</v>
      </c>
      <c r="CD19" s="79">
        <f t="shared" si="5"/>
        <v>179.9</v>
      </c>
      <c r="CE19" s="79">
        <f t="shared" si="5"/>
        <v>176.5</v>
      </c>
      <c r="CF19" s="79">
        <f t="shared" si="5"/>
        <v>177.2</v>
      </c>
      <c r="CG19" s="79">
        <f t="shared" si="5"/>
        <v>173.3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125</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126</v>
      </c>
      <c r="BR20" s="2"/>
      <c r="BS20" s="2"/>
      <c r="BT20" s="2"/>
      <c r="BU20" s="2"/>
      <c r="BV20" s="2"/>
      <c r="BW20" s="2"/>
      <c r="BX20" s="2"/>
      <c r="BY20" s="2"/>
      <c r="BZ20" s="2"/>
      <c r="CA20" s="2"/>
      <c r="CB20" s="81" t="s">
        <v>116</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127</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2019-02-01T10:46:19Z</cp:lastPrinted>
  <dcterms:created xsi:type="dcterms:W3CDTF">2018-12-07T10:52:39Z</dcterms:created>
  <dcterms:modified xsi:type="dcterms:W3CDTF">2019-02-01T10:50:12Z</dcterms:modified>
</cp:coreProperties>
</file>