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13_東京都\２回目\"/>
    </mc:Choice>
  </mc:AlternateContent>
  <workbookProtection workbookAlgorithmName="SHA-512" workbookHashValue="w8qb9UT1Anfjo9TP7wYk1HN7aX8rIrROg2sGaCw/Eu7MNKf4cCMeMHa1t907k9pvBb6tjCm2KqzqeiLLSfnVtw==" workbookSaltValue="8wplyIPnDWc59Z/7rFWywQ==" workbookSpinCount="100000" lockStructure="1"/>
  <bookViews>
    <workbookView xWindow="3336" yWindow="-192"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N12" i="5" s="1"/>
  <c r="KK8" i="5"/>
  <c r="KB8" i="5"/>
  <c r="KA8" i="5"/>
  <c r="JR8" i="5"/>
  <c r="JV12" i="5" s="1"/>
  <c r="JQ8" i="5"/>
  <c r="JH8" i="5"/>
  <c r="JG8" i="5"/>
  <c r="IX8" i="5"/>
  <c r="IY12" i="5" s="1"/>
  <c r="IW8" i="5"/>
  <c r="IV8" i="5"/>
  <c r="IM8" i="5"/>
  <c r="IP12" i="5" s="1"/>
  <c r="IL8" i="5"/>
  <c r="IC8" i="5"/>
  <c r="IC12" i="5" s="1"/>
  <c r="IB8" i="5"/>
  <c r="HS8" i="5"/>
  <c r="HT12" i="5" s="1"/>
  <c r="HR8" i="5"/>
  <c r="HI8" i="5"/>
  <c r="HK12" i="5" s="1"/>
  <c r="HH8" i="5"/>
  <c r="GY8" i="5"/>
  <c r="HB12" i="5" s="1"/>
  <c r="GX8" i="5"/>
  <c r="GW8" i="5"/>
  <c r="GM8" i="5"/>
  <c r="GD8" i="5"/>
  <c r="GH12" i="5" s="1"/>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FJ8" i="5" l="1"/>
  <c r="FL12" i="5" s="1"/>
  <c r="B5" i="4"/>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JK18" i="5"/>
  <c r="JJ18" i="5"/>
  <c r="JI18" i="5"/>
  <c r="JK12" i="5"/>
  <c r="JL18" i="5"/>
  <c r="JH18" i="5"/>
  <c r="JJ12" i="5"/>
  <c r="KC18" i="5"/>
  <c r="KF18" i="5"/>
  <c r="KB18" i="5"/>
  <c r="KE18" i="5"/>
  <c r="KC12" i="5"/>
  <c r="KD18" i="5"/>
  <c r="KF12" i="5"/>
  <c r="KB12" i="5"/>
  <c r="C10" i="5"/>
  <c r="FK12" i="5"/>
  <c r="GG12" i="5"/>
  <c r="HA12" i="5"/>
  <c r="JI12" i="5"/>
  <c r="HM18" i="5"/>
  <c r="HI18" i="5"/>
  <c r="HL18" i="5"/>
  <c r="HK18" i="5"/>
  <c r="HM12" i="5"/>
  <c r="HJ18" i="5"/>
  <c r="HL12" i="5"/>
  <c r="IE18" i="5"/>
  <c r="ID18" i="5"/>
  <c r="IG18" i="5"/>
  <c r="IC18" i="5"/>
  <c r="IE12" i="5"/>
  <c r="IF18" i="5"/>
  <c r="ID12" i="5"/>
  <c r="KZ18" i="5"/>
  <c r="KY18"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S12" i="5"/>
  <c r="IF12" i="5"/>
  <c r="JL12" i="5"/>
  <c r="KD12" i="5"/>
  <c r="KW12" i="5"/>
  <c r="FK18" i="5"/>
  <c r="FN18" i="5"/>
  <c r="FJ18" i="5"/>
  <c r="FM18" i="5"/>
  <c r="FL18" i="5"/>
  <c r="GG18" i="5"/>
  <c r="GF18" i="5"/>
  <c r="GE18" i="5"/>
  <c r="GH18" i="5"/>
  <c r="GD18" i="5"/>
  <c r="JB18" i="5"/>
  <c r="IX18" i="5"/>
  <c r="JA18" i="5"/>
  <c r="IZ18" i="5"/>
  <c r="JB12" i="5"/>
  <c r="IX12" i="5"/>
  <c r="IY18" i="5"/>
  <c r="JA12" i="5"/>
  <c r="JT18" i="5"/>
  <c r="JS18" i="5"/>
  <c r="JV18" i="5"/>
  <c r="JR18" i="5"/>
  <c r="JT12" i="5"/>
  <c r="JU18" i="5"/>
  <c r="JS12" i="5"/>
  <c r="KP18" i="5"/>
  <c r="KL18" i="5"/>
  <c r="KO18" i="5"/>
  <c r="KN18" i="5"/>
  <c r="KP12" i="5"/>
  <c r="KL12" i="5"/>
  <c r="KM18" i="5"/>
  <c r="KO12" i="5"/>
  <c r="E10" i="5"/>
  <c r="FM12" i="5"/>
  <c r="GE12" i="5"/>
  <c r="HI12" i="5"/>
  <c r="IG12" i="5"/>
  <c r="IZ12" i="5"/>
  <c r="JR12" i="5"/>
  <c r="KE12" i="5"/>
  <c r="KX12" i="5"/>
  <c r="GZ18" i="5"/>
  <c r="HC18" i="5"/>
  <c r="GY18" i="5"/>
  <c r="HB18" i="5"/>
  <c r="HA18" i="5"/>
  <c r="HC12" i="5"/>
  <c r="GY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F12" i="5"/>
  <c r="GZ12" i="5"/>
  <c r="HJ12" i="5"/>
  <c r="HW12" i="5"/>
  <c r="IO12" i="5"/>
  <c r="JH12" i="5"/>
  <c r="JU12" i="5"/>
  <c r="KM12" i="5"/>
  <c r="LA12" i="5"/>
  <c r="FB18" i="5" l="1"/>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<sst xmlns="http://schemas.openxmlformats.org/spreadsheetml/2006/main" count="937" uniqueCount="258">
  <si>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</si>
  <si>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</si>
  <si>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</si>
  <si>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</si>
  <si>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</si>
  <si>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</si>
  <si>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</si>
  <si>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</si>
  <si>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建設改良積立金の積立　530,835千円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</si>
  <si>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</si>
  <si>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</si>
  <si>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</si>
  <si>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</si>
  <si>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</si>
  <si>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</si>
  <si>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</si>
  <si>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</si>
  <si>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</si>
  <si>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</si>
  <si>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</si>
  <si>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</si>
  <si>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</si>
  <si>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</si>
  <si>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</si>
  <si>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</si>
  <si>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</si>
  <si>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</si>
  <si>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</si>
  <si>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</si>
  <si>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</si>
  <si>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</si>
  <si>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</si>
  <si>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</si>
  <si>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</si>
  <si>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</si>
  <si>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</si>
  <si>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</si>
  <si>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</si>
  <si>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</si>
  <si>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</si>
  <si>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</si>
  <si>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</si>
  <si>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</si>
  <si>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</si>
  <si>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</si>
  <si>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</si>
  <si>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</si>
  <si>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</si>
  <si>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</si>
  <si>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</si>
  <si>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</si>
  <si>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</si>
  <si>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</si>
  <si>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</si>
  <si>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</si>
  <si>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</si>
  <si>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</si>
  <si>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</si>
  <si>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</si>
  <si>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</si>
  <si>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</si>
  <si>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</si>
  <si>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</si>
  <si>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</si>
  <si>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</si>
  <si>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</si>
  <si>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</si>
  <si>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</si>
  <si>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</si>
  <si>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</si>
  <si>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</si>
  <si>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</si>
  <si>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</si>
  <si>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</si>
  <si>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</si>
  <si>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</si>
  <si>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</si>
  <si>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</si>
  <si>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</si>
  <si>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</si>
  <si>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</si>
  <si>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</si>
  <si>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</si>
  <si>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</si>
  <si>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</si>
  <si>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</si>
  <si>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</si>
  <si>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</si>
  <si>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</si>
  <si>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</si>
  <si>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</si>
  <si>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</si>
  <si>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</si>
  <si>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</si>
  <si>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</si>
  <si>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</si>
  <si>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</si>
  <si>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</si>
  <si>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</si>
  <si>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</si>
  <si>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</si>
  <si>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</si>
  <si>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</si>
  <si>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</si>
  <si>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</si>
  <si>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</si>
  <si>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</si>
  <si>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</si>
  <si>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</si>
  <si>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</si>
  <si>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</si>
  <si>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</si>
  <si>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</si>
  <si>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</si>
  <si>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</si>
  <si>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</si>
  <si>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</si>
  <si>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130001</t>
  </si>
  <si>
    <t>46</t>
  </si>
  <si>
    <t>04</t>
  </si>
  <si>
    <t>0</t>
  </si>
  <si>
    <t>000</t>
  </si>
  <si>
    <t>東京都</t>
  </si>
  <si>
    <t>法適用</t>
  </si>
  <si>
    <t>電気事業</t>
  </si>
  <si>
    <t>自治体職員</t>
  </si>
  <si>
    <t>-</t>
  </si>
  <si>
    <t>平成30年3月31日　多摩川第一発電所、多摩川第三発電所、白丸発電所</t>
  </si>
  <si>
    <t>無</t>
  </si>
  <si>
    <t>株式会社F-Power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</si>
  <si>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</si>
  <si>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</si>
  <si>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</si>
  <si>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</si>
  <si>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</si>
  <si>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</si>
  <si>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</si>
  <si>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</si>
  <si>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</si>
  <si>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</si>
  <si>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</si>
  <si>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</si>
  <si>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</si>
  <si>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</si>
  <si>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</si>
  <si>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</si>
  <si>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</si>
  <si>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</si>
  <si>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</si>
  <si>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</si>
  <si>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</si>
  <si>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</si>
  <si>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</si>
  <si>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</si>
  <si>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</si>
  <si>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</si>
  <si>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</si>
  <si>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</si>
  <si>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</si>
  <si>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</si>
  <si>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</si>
  <si>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</si>
  <si>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</si>
  <si>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</si>
  <si>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</si>
  <si>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</si>
  <si>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</si>
  <si>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</si>
  <si>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</si>
  <si>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</si>
  <si>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</si>
  <si>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</si>
  <si>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</si>
  <si>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</si>
  <si>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</si>
  <si>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</si>
  <si>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</si>
  <si>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</si>
  <si>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</si>
  <si>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</si>
  <si>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</si>
  <si>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</si>
  <si>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</si>
  <si>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</si>
  <si>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</si>
  <si>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</si>
  <si>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</si>
  <si>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</si>
  <si>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</si>
  <si>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</si>
  <si>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</si>
  <si>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</si>
  <si>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</si>
  <si>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</si>
  <si>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</si>
  <si>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</si>
  <si>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</si>
  <si>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</si>
  <si>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</si>
  <si>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</si>
  <si>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</si>
  <si>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</si>
  <si>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</si>
  <si>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</si>
  <si>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</si>
  <si>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</si>
  <si>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</si>
  <si>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</si>
  <si>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</si>
  <si>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</si>
  <si>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</si>
  <si>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</si>
  <si>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</si>
  <si>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</si>
  <si>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</si>
  <si>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</si>
  <si>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</si>
  <si>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</si>
  <si>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</si>
  <si>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</si>
  <si>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</si>
  <si>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</si>
  <si>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</si>
  <si>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</si>
  <si>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</si>
  <si>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</si>
  <si>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</si>
  <si>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</si>
  <si>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</si>
  <si>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</si>
  <si>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</si>
  <si>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</si>
  <si>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</si>
  <si>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</si>
  <si>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</si>
  <si>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</si>
  <si>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</si>
  <si>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</si>
  <si>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</si>
  <si>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</si>
  <si>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</si>
  <si>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</si>
  <si>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</si>
  <si>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</si>
  <si>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</si>
  <si>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</si>
  <si>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</si>
  <si>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</si>
  <si>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</si>
  <si>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</si>
  <si>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</si>
  <si>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</si>
  <si>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</si>
  <si>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</si>
  <si>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平成30年3月31日　多摩川第一発電所、多摩川第三発電所、白丸発電所</t>
    <phoneticPr fontId="5"/>
  </si>
  <si>
    <t>・「設備利用率」はダム放流量の増減等により発電量が左右されることから、年度ごとの上下が大きく、平均と比べて値が小さくなっています。
・「修繕費比率」は土石排除工事の実績減などにより、近年は低く推移しています。
・企業債残高はなく、設備投資に必要な資金は損益勘定留保資金等により確保しています。
・「有形固定資産減価償却率」は概ね平均値と同じ水準です。
・FITによる収入はありません。</t>
    <rPh sb="162" eb="163">
      <t>オオム</t>
    </rPh>
    <rPh sb="164" eb="167">
      <t>ヘイキンチ</t>
    </rPh>
    <rPh sb="168" eb="169">
      <t>オナ</t>
    </rPh>
    <rPh sb="170" eb="172">
      <t>スイジュン</t>
    </rPh>
    <phoneticPr fontId="3"/>
  </si>
  <si>
    <t>・東京都の電気事業は、多摩川の流水を利用した水力発電により、地域の安定的な電気の供給に貢献しています。平成27年度に策定した「東京都交通局経営計画 2016」(平成28年度～平成33年度)に基づき、今後とも、環境に優しいクリーンエネルギーである水力発電による電力を安定的に供給するため、施設・設備の計画的な更新を行うとともに、電気事業を取り巻く環境の変化などに的確に対応し、効率的かつ安定的な経営を行っていきます。</t>
  </si>
  <si>
    <t xml:space="preserve">・販売電力量の減少により電力料収入が減少したため「経常収支比率」、「営業収支比率」は前年度より数値が低下しておりますが、「経常収支比率」、「営業収支比率」、「流動比率」とも、安定して100%を上回って推移しており、経営状況は安定しています。
・「供給原価」はダム放流量の増減等により発電量が左右されることから、年度ごとの上下が大きくなっています。
・「EBITDA」は電力料収入の減少の影響を受け、平成29年度は減少しています。平成26年度は特別損失を計上したため、値が小さくなっています。
</t>
    <rPh sb="12" eb="14">
      <t>デンリョク</t>
    </rPh>
    <rPh sb="14" eb="15">
      <t>リョウ</t>
    </rPh>
    <rPh sb="15" eb="17">
      <t>シュウニュウ</t>
    </rPh>
    <rPh sb="18" eb="20">
      <t>ゲンショウ</t>
    </rPh>
    <rPh sb="42" eb="45">
      <t>ゼンネンド</t>
    </rPh>
    <rPh sb="47" eb="49">
      <t>スウチ</t>
    </rPh>
    <rPh sb="50" eb="52">
      <t>テイカ</t>
    </rPh>
    <rPh sb="184" eb="186">
      <t>デンリョク</t>
    </rPh>
    <rPh sb="186" eb="187">
      <t>リョウ</t>
    </rPh>
    <rPh sb="187" eb="189">
      <t>シュウニュウ</t>
    </rPh>
    <rPh sb="190" eb="192">
      <t>ゲンショウ</t>
    </rPh>
    <rPh sb="193" eb="195">
      <t>エイキョウ</t>
    </rPh>
    <rPh sb="196" eb="197">
      <t>ウ</t>
    </rPh>
    <rPh sb="199" eb="201">
      <t>ヘイセイ</t>
    </rPh>
    <rPh sb="203" eb="205">
      <t>ネンド</t>
    </rPh>
    <rPh sb="206" eb="20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</si>
</sst>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136.9</c:v>
                </c:pt>
                <c:pt idx="1">
                  <c:v>233.1</c:v>
                </c:pt>
                <c:pt idx="2">
                  <c:v>159.69999999999999</c:v>
                </c:pt>
                <c:pt idx="3">
                  <c:v>185.4</c:v>
                </c:pt>
                <c:pt idx="4">
                  <c:v>154.4</c:v>
                </c:pt>
              </c:numCache>
            </c:numRef>
          </c:val>
          <c:extLst xmlns:c16r2="http://schemas.microsoft.com/office/drawing/2015/06/chart">
            <c:ext xmlns:c16="http://schemas.microsoft.com/office/drawing/2014/chart" uri="{C3380CC4-5D6E-409C-BE32-E72D297353CC}">
              <c16:uniqueId val="{00000000-2466-4DD3-85D4-E7C0EEC42C6A}"/>
            </c:ext>
          </c:extLst>
        </c:ser>
        <c:dLbls>
          <c:showLegendKey val="0"/>
          <c:showVal val="0"/>
          <c:showCatName val="0"/>
          <c:showSerName val="0"/>
          <c:showPercent val="0"/>
          <c:showBubbleSize val="0"/>
        </c:dLbls>
        <c:gapWidth val="180"/>
        <c:overlap val="-90"/>
        <c:axId val="199866480"/>
        <c:axId val="1998672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2466-4DD3-85D4-E7C0EEC42C6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466-4DD3-85D4-E7C0EEC42C6A}"/>
            </c:ext>
          </c:extLst>
        </c:ser>
        <c:dLbls>
          <c:showLegendKey val="0"/>
          <c:showVal val="0"/>
          <c:showCatName val="0"/>
          <c:showSerName val="0"/>
          <c:showPercent val="0"/>
          <c:showBubbleSize val="0"/>
        </c:dLbls>
        <c:marker val="1"/>
        <c:smooth val="0"/>
        <c:axId val="199866480"/>
        <c:axId val="199867264"/>
      </c:lineChart>
      <c:catAx>
        <c:axId val="199866480"/>
        <c:scaling>
          <c:orientation val="minMax"/>
        </c:scaling>
        <c:delete val="0"/>
        <c:axPos val="b"/>
        <c:numFmt formatCode="ge" sourceLinked="1"/>
        <c:majorTickMark val="none"/>
        <c:minorTickMark val="none"/>
        <c:tickLblPos val="none"/>
        <c:crossAx val="199867264"/>
        <c:crosses val="autoZero"/>
        <c:auto val="0"/>
        <c:lblAlgn val="ctr"/>
        <c:lblOffset val="100"/>
        <c:noMultiLvlLbl val="1"/>
      </c:catAx>
      <c:valAx>
        <c:axId val="19986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64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2D-4D9A-BF0C-85766C51C8A5}"/>
            </c:ext>
          </c:extLst>
        </c:ser>
        <c:dLbls>
          <c:showLegendKey val="0"/>
          <c:showVal val="0"/>
          <c:showCatName val="0"/>
          <c:showSerName val="0"/>
          <c:showPercent val="0"/>
          <c:showBubbleSize val="0"/>
        </c:dLbls>
        <c:gapWidth val="180"/>
        <c:overlap val="-90"/>
        <c:axId val="360141824"/>
        <c:axId val="3601422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622D-4D9A-BF0C-85766C51C8A5}"/>
            </c:ext>
          </c:extLst>
        </c:ser>
        <c:dLbls>
          <c:showLegendKey val="0"/>
          <c:showVal val="0"/>
          <c:showCatName val="0"/>
          <c:showSerName val="0"/>
          <c:showPercent val="0"/>
          <c:showBubbleSize val="0"/>
        </c:dLbls>
        <c:marker val="1"/>
        <c:smooth val="0"/>
        <c:axId val="360141824"/>
        <c:axId val="360142216"/>
      </c:lineChart>
      <c:catAx>
        <c:axId val="360141824"/>
        <c:scaling>
          <c:orientation val="minMax"/>
        </c:scaling>
        <c:delete val="0"/>
        <c:axPos val="b"/>
        <c:numFmt formatCode="ge" sourceLinked="1"/>
        <c:majorTickMark val="none"/>
        <c:minorTickMark val="none"/>
        <c:tickLblPos val="none"/>
        <c:crossAx val="360142216"/>
        <c:crosses val="autoZero"/>
        <c:auto val="0"/>
        <c:lblAlgn val="ctr"/>
        <c:lblOffset val="100"/>
        <c:noMultiLvlLbl val="1"/>
      </c:catAx>
      <c:valAx>
        <c:axId val="360142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4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23.8</c:v>
                </c:pt>
                <c:pt idx="1">
                  <c:v>39.9</c:v>
                </c:pt>
                <c:pt idx="2">
                  <c:v>30.1</c:v>
                </c:pt>
                <c:pt idx="3">
                  <c:v>32.4</c:v>
                </c:pt>
                <c:pt idx="4">
                  <c:v>29</c:v>
                </c:pt>
              </c:numCache>
            </c:numRef>
          </c:val>
          <c:extLst xmlns:c16r2="http://schemas.microsoft.com/office/drawing/2015/06/chart">
            <c:ext xmlns:c16="http://schemas.microsoft.com/office/drawing/2014/chart" uri="{C3380CC4-5D6E-409C-BE32-E72D297353CC}">
              <c16:uniqueId val="{00000000-16CF-4ADD-BEB2-C6DD0D2CA57F}"/>
            </c:ext>
          </c:extLst>
        </c:ser>
        <c:dLbls>
          <c:showLegendKey val="0"/>
          <c:showVal val="0"/>
          <c:showCatName val="0"/>
          <c:showSerName val="0"/>
          <c:showPercent val="0"/>
          <c:showBubbleSize val="0"/>
        </c:dLbls>
        <c:gapWidth val="180"/>
        <c:overlap val="-90"/>
        <c:axId val="360143000"/>
        <c:axId val="3601433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16CF-4ADD-BEB2-C6DD0D2CA57F}"/>
            </c:ext>
          </c:extLst>
        </c:ser>
        <c:dLbls>
          <c:showLegendKey val="0"/>
          <c:showVal val="0"/>
          <c:showCatName val="0"/>
          <c:showSerName val="0"/>
          <c:showPercent val="0"/>
          <c:showBubbleSize val="0"/>
        </c:dLbls>
        <c:marker val="1"/>
        <c:smooth val="0"/>
        <c:axId val="360143000"/>
        <c:axId val="360143392"/>
      </c:lineChart>
      <c:catAx>
        <c:axId val="360143000"/>
        <c:scaling>
          <c:orientation val="minMax"/>
        </c:scaling>
        <c:delete val="0"/>
        <c:axPos val="b"/>
        <c:numFmt formatCode="ge" sourceLinked="1"/>
        <c:majorTickMark val="none"/>
        <c:minorTickMark val="none"/>
        <c:tickLblPos val="none"/>
        <c:crossAx val="360143392"/>
        <c:crosses val="autoZero"/>
        <c:auto val="0"/>
        <c:lblAlgn val="ctr"/>
        <c:lblOffset val="100"/>
        <c:noMultiLvlLbl val="1"/>
      </c:catAx>
      <c:valAx>
        <c:axId val="36014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43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6.8</c:v>
                </c:pt>
                <c:pt idx="1">
                  <c:v>5.7</c:v>
                </c:pt>
                <c:pt idx="2">
                  <c:v>9.1</c:v>
                </c:pt>
                <c:pt idx="3">
                  <c:v>3.5</c:v>
                </c:pt>
                <c:pt idx="4">
                  <c:v>9.6</c:v>
                </c:pt>
              </c:numCache>
            </c:numRef>
          </c:val>
          <c:extLst xmlns:c16r2="http://schemas.microsoft.com/office/drawing/2015/06/chart">
            <c:ext xmlns:c16="http://schemas.microsoft.com/office/drawing/2014/chart" uri="{C3380CC4-5D6E-409C-BE32-E72D297353CC}">
              <c16:uniqueId val="{00000000-7B62-4D36-BC92-C40DD47EF261}"/>
            </c:ext>
          </c:extLst>
        </c:ser>
        <c:dLbls>
          <c:showLegendKey val="0"/>
          <c:showVal val="0"/>
          <c:showCatName val="0"/>
          <c:showSerName val="0"/>
          <c:showPercent val="0"/>
          <c:showBubbleSize val="0"/>
        </c:dLbls>
        <c:gapWidth val="180"/>
        <c:overlap val="-90"/>
        <c:axId val="202432088"/>
        <c:axId val="2024324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7B62-4D36-BC92-C40DD47EF261}"/>
            </c:ext>
          </c:extLst>
        </c:ser>
        <c:dLbls>
          <c:showLegendKey val="0"/>
          <c:showVal val="0"/>
          <c:showCatName val="0"/>
          <c:showSerName val="0"/>
          <c:showPercent val="0"/>
          <c:showBubbleSize val="0"/>
        </c:dLbls>
        <c:marker val="1"/>
        <c:smooth val="0"/>
        <c:axId val="202432088"/>
        <c:axId val="202432480"/>
      </c:lineChart>
      <c:catAx>
        <c:axId val="202432088"/>
        <c:scaling>
          <c:orientation val="minMax"/>
        </c:scaling>
        <c:delete val="0"/>
        <c:axPos val="b"/>
        <c:numFmt formatCode="ge" sourceLinked="1"/>
        <c:majorTickMark val="none"/>
        <c:minorTickMark val="none"/>
        <c:tickLblPos val="none"/>
        <c:crossAx val="202432480"/>
        <c:crosses val="autoZero"/>
        <c:auto val="0"/>
        <c:lblAlgn val="ctr"/>
        <c:lblOffset val="100"/>
        <c:noMultiLvlLbl val="1"/>
      </c:catAx>
      <c:valAx>
        <c:axId val="20243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32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B1-4661-A4E8-1D854A854A20}"/>
            </c:ext>
          </c:extLst>
        </c:ser>
        <c:dLbls>
          <c:showLegendKey val="0"/>
          <c:showVal val="0"/>
          <c:showCatName val="0"/>
          <c:showSerName val="0"/>
          <c:showPercent val="0"/>
          <c:showBubbleSize val="0"/>
        </c:dLbls>
        <c:gapWidth val="180"/>
        <c:overlap val="-90"/>
        <c:axId val="202433264"/>
        <c:axId val="2024336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18B1-4661-A4E8-1D854A854A20}"/>
            </c:ext>
          </c:extLst>
        </c:ser>
        <c:dLbls>
          <c:showLegendKey val="0"/>
          <c:showVal val="0"/>
          <c:showCatName val="0"/>
          <c:showSerName val="0"/>
          <c:showPercent val="0"/>
          <c:showBubbleSize val="0"/>
        </c:dLbls>
        <c:marker val="1"/>
        <c:smooth val="0"/>
        <c:axId val="202433264"/>
        <c:axId val="202433656"/>
      </c:lineChart>
      <c:catAx>
        <c:axId val="202433264"/>
        <c:scaling>
          <c:orientation val="minMax"/>
        </c:scaling>
        <c:delete val="0"/>
        <c:axPos val="b"/>
        <c:numFmt formatCode="ge" sourceLinked="1"/>
        <c:majorTickMark val="none"/>
        <c:minorTickMark val="none"/>
        <c:tickLblPos val="none"/>
        <c:crossAx val="202433656"/>
        <c:crosses val="autoZero"/>
        <c:auto val="0"/>
        <c:lblAlgn val="ctr"/>
        <c:lblOffset val="100"/>
        <c:noMultiLvlLbl val="1"/>
      </c:catAx>
      <c:valAx>
        <c:axId val="202433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2433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54.7</c:v>
                </c:pt>
                <c:pt idx="1">
                  <c:v>65.7</c:v>
                </c:pt>
                <c:pt idx="2">
                  <c:v>60.8</c:v>
                </c:pt>
                <c:pt idx="3">
                  <c:v>62.2</c:v>
                </c:pt>
                <c:pt idx="4">
                  <c:v>62</c:v>
                </c:pt>
              </c:numCache>
            </c:numRef>
          </c:val>
          <c:extLst xmlns:c16r2="http://schemas.microsoft.com/office/drawing/2015/06/chart">
            <c:ext xmlns:c16="http://schemas.microsoft.com/office/drawing/2014/chart" uri="{C3380CC4-5D6E-409C-BE32-E72D297353CC}">
              <c16:uniqueId val="{00000000-A635-4EBB-A084-CD56C8389EDB}"/>
            </c:ext>
          </c:extLst>
        </c:ser>
        <c:dLbls>
          <c:showLegendKey val="0"/>
          <c:showVal val="0"/>
          <c:showCatName val="0"/>
          <c:showSerName val="0"/>
          <c:showPercent val="0"/>
          <c:showBubbleSize val="0"/>
        </c:dLbls>
        <c:gapWidth val="180"/>
        <c:overlap val="-90"/>
        <c:axId val="202434440"/>
        <c:axId val="20243483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635-4EBB-A084-CD56C8389EDB}"/>
            </c:ext>
          </c:extLst>
        </c:ser>
        <c:dLbls>
          <c:showLegendKey val="0"/>
          <c:showVal val="0"/>
          <c:showCatName val="0"/>
          <c:showSerName val="0"/>
          <c:showPercent val="0"/>
          <c:showBubbleSize val="0"/>
        </c:dLbls>
        <c:marker val="1"/>
        <c:smooth val="0"/>
        <c:axId val="202434440"/>
        <c:axId val="202434832"/>
      </c:lineChart>
      <c:catAx>
        <c:axId val="202434440"/>
        <c:scaling>
          <c:orientation val="minMax"/>
        </c:scaling>
        <c:delete val="0"/>
        <c:axPos val="b"/>
        <c:numFmt formatCode="ge" sourceLinked="1"/>
        <c:majorTickMark val="none"/>
        <c:minorTickMark val="none"/>
        <c:tickLblPos val="none"/>
        <c:crossAx val="202434832"/>
        <c:crosses val="autoZero"/>
        <c:auto val="0"/>
        <c:lblAlgn val="ctr"/>
        <c:lblOffset val="100"/>
        <c:noMultiLvlLbl val="1"/>
      </c:catAx>
      <c:valAx>
        <c:axId val="20243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34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5D-4565-BC01-09EDD986CDFA}"/>
            </c:ext>
          </c:extLst>
        </c:ser>
        <c:dLbls>
          <c:showLegendKey val="0"/>
          <c:showVal val="0"/>
          <c:showCatName val="0"/>
          <c:showSerName val="0"/>
          <c:showPercent val="0"/>
          <c:showBubbleSize val="0"/>
        </c:dLbls>
        <c:gapWidth val="180"/>
        <c:overlap val="-90"/>
        <c:axId val="202435616"/>
        <c:axId val="3604723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E15D-4565-BC01-09EDD986CDFA}"/>
            </c:ext>
          </c:extLst>
        </c:ser>
        <c:dLbls>
          <c:showLegendKey val="0"/>
          <c:showVal val="0"/>
          <c:showCatName val="0"/>
          <c:showSerName val="0"/>
          <c:showPercent val="0"/>
          <c:showBubbleSize val="0"/>
        </c:dLbls>
        <c:marker val="1"/>
        <c:smooth val="0"/>
        <c:axId val="202435616"/>
        <c:axId val="360472376"/>
      </c:lineChart>
      <c:catAx>
        <c:axId val="202435616"/>
        <c:scaling>
          <c:orientation val="minMax"/>
        </c:scaling>
        <c:delete val="0"/>
        <c:axPos val="b"/>
        <c:numFmt formatCode="ge" sourceLinked="1"/>
        <c:majorTickMark val="none"/>
        <c:minorTickMark val="none"/>
        <c:tickLblPos val="none"/>
        <c:crossAx val="360472376"/>
        <c:crosses val="autoZero"/>
        <c:auto val="0"/>
        <c:lblAlgn val="ctr"/>
        <c:lblOffset val="100"/>
        <c:noMultiLvlLbl val="1"/>
      </c:catAx>
      <c:valAx>
        <c:axId val="36047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3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0A-4E86-B9D0-79201993E21A}"/>
            </c:ext>
          </c:extLst>
        </c:ser>
        <c:dLbls>
          <c:showLegendKey val="0"/>
          <c:showVal val="0"/>
          <c:showCatName val="0"/>
          <c:showSerName val="0"/>
          <c:showPercent val="0"/>
          <c:showBubbleSize val="0"/>
        </c:dLbls>
        <c:gapWidth val="180"/>
        <c:overlap val="-90"/>
        <c:axId val="360473160"/>
        <c:axId val="3604735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0A-4E86-B9D0-79201993E21A}"/>
            </c:ext>
          </c:extLst>
        </c:ser>
        <c:dLbls>
          <c:showLegendKey val="0"/>
          <c:showVal val="0"/>
          <c:showCatName val="0"/>
          <c:showSerName val="0"/>
          <c:showPercent val="0"/>
          <c:showBubbleSize val="0"/>
        </c:dLbls>
        <c:marker val="1"/>
        <c:smooth val="0"/>
        <c:axId val="360473160"/>
        <c:axId val="360473552"/>
      </c:lineChart>
      <c:catAx>
        <c:axId val="360473160"/>
        <c:scaling>
          <c:orientation val="minMax"/>
        </c:scaling>
        <c:delete val="0"/>
        <c:axPos val="b"/>
        <c:numFmt formatCode="ge" sourceLinked="1"/>
        <c:majorTickMark val="none"/>
        <c:minorTickMark val="none"/>
        <c:tickLblPos val="none"/>
        <c:crossAx val="360473552"/>
        <c:crosses val="autoZero"/>
        <c:auto val="0"/>
        <c:lblAlgn val="ctr"/>
        <c:lblOffset val="100"/>
        <c:noMultiLvlLbl val="1"/>
      </c:catAx>
      <c:valAx>
        <c:axId val="36047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47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B3-4069-8CCD-44BEC5A9AC24}"/>
            </c:ext>
          </c:extLst>
        </c:ser>
        <c:dLbls>
          <c:showLegendKey val="0"/>
          <c:showVal val="0"/>
          <c:showCatName val="0"/>
          <c:showSerName val="0"/>
          <c:showPercent val="0"/>
          <c:showBubbleSize val="0"/>
        </c:dLbls>
        <c:gapWidth val="180"/>
        <c:overlap val="-90"/>
        <c:axId val="360729376"/>
        <c:axId val="3607297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B3-4069-8CCD-44BEC5A9AC24}"/>
            </c:ext>
          </c:extLst>
        </c:ser>
        <c:dLbls>
          <c:showLegendKey val="0"/>
          <c:showVal val="0"/>
          <c:showCatName val="0"/>
          <c:showSerName val="0"/>
          <c:showPercent val="0"/>
          <c:showBubbleSize val="0"/>
        </c:dLbls>
        <c:marker val="1"/>
        <c:smooth val="0"/>
        <c:axId val="360729376"/>
        <c:axId val="360729768"/>
      </c:lineChart>
      <c:catAx>
        <c:axId val="360729376"/>
        <c:scaling>
          <c:orientation val="minMax"/>
        </c:scaling>
        <c:delete val="0"/>
        <c:axPos val="b"/>
        <c:numFmt formatCode="ge" sourceLinked="1"/>
        <c:majorTickMark val="none"/>
        <c:minorTickMark val="none"/>
        <c:tickLblPos val="none"/>
        <c:crossAx val="360729768"/>
        <c:crosses val="autoZero"/>
        <c:auto val="0"/>
        <c:lblAlgn val="ctr"/>
        <c:lblOffset val="100"/>
        <c:noMultiLvlLbl val="1"/>
      </c:catAx>
      <c:valAx>
        <c:axId val="36072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72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12-478D-A09C-105895F0F79C}"/>
            </c:ext>
          </c:extLst>
        </c:ser>
        <c:dLbls>
          <c:showLegendKey val="0"/>
          <c:showVal val="0"/>
          <c:showCatName val="0"/>
          <c:showSerName val="0"/>
          <c:showPercent val="0"/>
          <c:showBubbleSize val="0"/>
        </c:dLbls>
        <c:gapWidth val="180"/>
        <c:overlap val="-90"/>
        <c:axId val="360730944"/>
        <c:axId val="3607313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12-478D-A09C-105895F0F79C}"/>
            </c:ext>
          </c:extLst>
        </c:ser>
        <c:dLbls>
          <c:showLegendKey val="0"/>
          <c:showVal val="0"/>
          <c:showCatName val="0"/>
          <c:showSerName val="0"/>
          <c:showPercent val="0"/>
          <c:showBubbleSize val="0"/>
        </c:dLbls>
        <c:marker val="1"/>
        <c:smooth val="0"/>
        <c:axId val="360730944"/>
        <c:axId val="360731336"/>
      </c:lineChart>
      <c:catAx>
        <c:axId val="360730944"/>
        <c:scaling>
          <c:orientation val="minMax"/>
        </c:scaling>
        <c:delete val="0"/>
        <c:axPos val="b"/>
        <c:numFmt formatCode="ge" sourceLinked="1"/>
        <c:majorTickMark val="none"/>
        <c:minorTickMark val="none"/>
        <c:tickLblPos val="none"/>
        <c:crossAx val="360731336"/>
        <c:crosses val="autoZero"/>
        <c:auto val="0"/>
        <c:lblAlgn val="ctr"/>
        <c:lblOffset val="100"/>
        <c:noMultiLvlLbl val="1"/>
      </c:catAx>
      <c:valAx>
        <c:axId val="36073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73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09-47DC-8B4E-6292E86C14EF}"/>
            </c:ext>
          </c:extLst>
        </c:ser>
        <c:dLbls>
          <c:showLegendKey val="0"/>
          <c:showVal val="0"/>
          <c:showCatName val="0"/>
          <c:showSerName val="0"/>
          <c:showPercent val="0"/>
          <c:showBubbleSize val="0"/>
        </c:dLbls>
        <c:gapWidth val="180"/>
        <c:overlap val="-90"/>
        <c:axId val="360731728"/>
        <c:axId val="36073212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9-47DC-8B4E-6292E86C14EF}"/>
            </c:ext>
          </c:extLst>
        </c:ser>
        <c:dLbls>
          <c:showLegendKey val="0"/>
          <c:showVal val="0"/>
          <c:showCatName val="0"/>
          <c:showSerName val="0"/>
          <c:showPercent val="0"/>
          <c:showBubbleSize val="0"/>
        </c:dLbls>
        <c:marker val="1"/>
        <c:smooth val="0"/>
        <c:axId val="360731728"/>
        <c:axId val="360732120"/>
      </c:lineChart>
      <c:catAx>
        <c:axId val="360731728"/>
        <c:scaling>
          <c:orientation val="minMax"/>
        </c:scaling>
        <c:delete val="0"/>
        <c:axPos val="b"/>
        <c:numFmt formatCode="ge" sourceLinked="1"/>
        <c:majorTickMark val="none"/>
        <c:minorTickMark val="none"/>
        <c:tickLblPos val="none"/>
        <c:crossAx val="360732120"/>
        <c:crosses val="autoZero"/>
        <c:auto val="0"/>
        <c:lblAlgn val="ctr"/>
        <c:lblOffset val="100"/>
        <c:noMultiLvlLbl val="1"/>
      </c:catAx>
      <c:valAx>
        <c:axId val="360732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731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136.4</c:v>
                </c:pt>
                <c:pt idx="1">
                  <c:v>227.2</c:v>
                </c:pt>
                <c:pt idx="2">
                  <c:v>154.9</c:v>
                </c:pt>
                <c:pt idx="3">
                  <c:v>180.9</c:v>
                </c:pt>
                <c:pt idx="4">
                  <c:v>151.5</c:v>
                </c:pt>
              </c:numCache>
            </c:numRef>
          </c:val>
          <c:extLst xmlns:c16r2="http://schemas.microsoft.com/office/drawing/2015/06/chart">
            <c:ext xmlns:c16="http://schemas.microsoft.com/office/drawing/2014/chart" uri="{C3380CC4-5D6E-409C-BE32-E72D297353CC}">
              <c16:uniqueId val="{00000000-F6C9-4AFE-830B-5906B9FC94D3}"/>
            </c:ext>
          </c:extLst>
        </c:ser>
        <c:dLbls>
          <c:showLegendKey val="0"/>
          <c:showVal val="0"/>
          <c:showCatName val="0"/>
          <c:showSerName val="0"/>
          <c:showPercent val="0"/>
          <c:showBubbleSize val="0"/>
        </c:dLbls>
        <c:gapWidth val="180"/>
        <c:overlap val="-90"/>
        <c:axId val="199868048"/>
        <c:axId val="1998684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F6C9-4AFE-830B-5906B9FC94D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6C9-4AFE-830B-5906B9FC94D3}"/>
            </c:ext>
          </c:extLst>
        </c:ser>
        <c:dLbls>
          <c:showLegendKey val="0"/>
          <c:showVal val="0"/>
          <c:showCatName val="0"/>
          <c:showSerName val="0"/>
          <c:showPercent val="0"/>
          <c:showBubbleSize val="0"/>
        </c:dLbls>
        <c:marker val="1"/>
        <c:smooth val="0"/>
        <c:axId val="199868048"/>
        <c:axId val="199868440"/>
      </c:lineChart>
      <c:catAx>
        <c:axId val="199868048"/>
        <c:scaling>
          <c:orientation val="minMax"/>
        </c:scaling>
        <c:delete val="0"/>
        <c:axPos val="b"/>
        <c:numFmt formatCode="ge" sourceLinked="1"/>
        <c:majorTickMark val="none"/>
        <c:minorTickMark val="none"/>
        <c:tickLblPos val="none"/>
        <c:crossAx val="199868440"/>
        <c:crosses val="autoZero"/>
        <c:auto val="0"/>
        <c:lblAlgn val="ctr"/>
        <c:lblOffset val="100"/>
        <c:noMultiLvlLbl val="1"/>
      </c:catAx>
      <c:valAx>
        <c:axId val="199868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E0-4B09-9C83-04C8B331FF72}"/>
            </c:ext>
          </c:extLst>
        </c:ser>
        <c:dLbls>
          <c:showLegendKey val="0"/>
          <c:showVal val="0"/>
          <c:showCatName val="0"/>
          <c:showSerName val="0"/>
          <c:showPercent val="0"/>
          <c:showBubbleSize val="0"/>
        </c:dLbls>
        <c:gapWidth val="180"/>
        <c:overlap val="-90"/>
        <c:axId val="360732904"/>
        <c:axId val="36121166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E0-4B09-9C83-04C8B331FF72}"/>
            </c:ext>
          </c:extLst>
        </c:ser>
        <c:dLbls>
          <c:showLegendKey val="0"/>
          <c:showVal val="0"/>
          <c:showCatName val="0"/>
          <c:showSerName val="0"/>
          <c:showPercent val="0"/>
          <c:showBubbleSize val="0"/>
        </c:dLbls>
        <c:marker val="1"/>
        <c:smooth val="0"/>
        <c:axId val="360732904"/>
        <c:axId val="361211664"/>
      </c:lineChart>
      <c:catAx>
        <c:axId val="360732904"/>
        <c:scaling>
          <c:orientation val="minMax"/>
        </c:scaling>
        <c:delete val="0"/>
        <c:axPos val="b"/>
        <c:numFmt formatCode="ge" sourceLinked="1"/>
        <c:majorTickMark val="none"/>
        <c:minorTickMark val="none"/>
        <c:tickLblPos val="none"/>
        <c:crossAx val="361211664"/>
        <c:crosses val="autoZero"/>
        <c:auto val="0"/>
        <c:lblAlgn val="ctr"/>
        <c:lblOffset val="100"/>
        <c:noMultiLvlLbl val="1"/>
      </c:catAx>
      <c:valAx>
        <c:axId val="36121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732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4-4917-8818-4BD98D456339}"/>
            </c:ext>
          </c:extLst>
        </c:ser>
        <c:dLbls>
          <c:showLegendKey val="0"/>
          <c:showVal val="0"/>
          <c:showCatName val="0"/>
          <c:showSerName val="0"/>
          <c:showPercent val="0"/>
          <c:showBubbleSize val="0"/>
        </c:dLbls>
        <c:gapWidth val="180"/>
        <c:overlap val="-90"/>
        <c:axId val="361212448"/>
        <c:axId val="3612128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4-4917-8818-4BD98D456339}"/>
            </c:ext>
          </c:extLst>
        </c:ser>
        <c:dLbls>
          <c:showLegendKey val="0"/>
          <c:showVal val="0"/>
          <c:showCatName val="0"/>
          <c:showSerName val="0"/>
          <c:showPercent val="0"/>
          <c:showBubbleSize val="0"/>
        </c:dLbls>
        <c:marker val="1"/>
        <c:smooth val="0"/>
        <c:axId val="361212448"/>
        <c:axId val="361212840"/>
      </c:lineChart>
      <c:catAx>
        <c:axId val="361212448"/>
        <c:scaling>
          <c:orientation val="minMax"/>
        </c:scaling>
        <c:delete val="0"/>
        <c:axPos val="b"/>
        <c:numFmt formatCode="ge" sourceLinked="1"/>
        <c:majorTickMark val="none"/>
        <c:minorTickMark val="none"/>
        <c:tickLblPos val="none"/>
        <c:crossAx val="361212840"/>
        <c:crosses val="autoZero"/>
        <c:auto val="0"/>
        <c:lblAlgn val="ctr"/>
        <c:lblOffset val="100"/>
        <c:noMultiLvlLbl val="1"/>
      </c:catAx>
      <c:valAx>
        <c:axId val="36121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1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94-4903-ACF2-4C64C7F2C51C}"/>
            </c:ext>
          </c:extLst>
        </c:ser>
        <c:dLbls>
          <c:showLegendKey val="0"/>
          <c:showVal val="0"/>
          <c:showCatName val="0"/>
          <c:showSerName val="0"/>
          <c:showPercent val="0"/>
          <c:showBubbleSize val="0"/>
        </c:dLbls>
        <c:gapWidth val="180"/>
        <c:overlap val="-90"/>
        <c:axId val="361213624"/>
        <c:axId val="36121401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94-4903-ACF2-4C64C7F2C51C}"/>
            </c:ext>
          </c:extLst>
        </c:ser>
        <c:dLbls>
          <c:showLegendKey val="0"/>
          <c:showVal val="0"/>
          <c:showCatName val="0"/>
          <c:showSerName val="0"/>
          <c:showPercent val="0"/>
          <c:showBubbleSize val="0"/>
        </c:dLbls>
        <c:marker val="1"/>
        <c:smooth val="0"/>
        <c:axId val="361213624"/>
        <c:axId val="361214016"/>
      </c:lineChart>
      <c:catAx>
        <c:axId val="361213624"/>
        <c:scaling>
          <c:orientation val="minMax"/>
        </c:scaling>
        <c:delete val="0"/>
        <c:axPos val="b"/>
        <c:numFmt formatCode="ge" sourceLinked="1"/>
        <c:majorTickMark val="none"/>
        <c:minorTickMark val="none"/>
        <c:tickLblPos val="none"/>
        <c:crossAx val="361214016"/>
        <c:crosses val="autoZero"/>
        <c:auto val="0"/>
        <c:lblAlgn val="ctr"/>
        <c:lblOffset val="100"/>
        <c:noMultiLvlLbl val="1"/>
      </c:catAx>
      <c:valAx>
        <c:axId val="361214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13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DF-478A-BAB5-BB2B6991F7D2}"/>
            </c:ext>
          </c:extLst>
        </c:ser>
        <c:dLbls>
          <c:showLegendKey val="0"/>
          <c:showVal val="0"/>
          <c:showCatName val="0"/>
          <c:showSerName val="0"/>
          <c:showPercent val="0"/>
          <c:showBubbleSize val="0"/>
        </c:dLbls>
        <c:gapWidth val="180"/>
        <c:overlap val="-90"/>
        <c:axId val="361214800"/>
        <c:axId val="3612151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DF-478A-BAB5-BB2B6991F7D2}"/>
            </c:ext>
          </c:extLst>
        </c:ser>
        <c:dLbls>
          <c:showLegendKey val="0"/>
          <c:showVal val="0"/>
          <c:showCatName val="0"/>
          <c:showSerName val="0"/>
          <c:showPercent val="0"/>
          <c:showBubbleSize val="0"/>
        </c:dLbls>
        <c:marker val="1"/>
        <c:smooth val="0"/>
        <c:axId val="361214800"/>
        <c:axId val="361215192"/>
      </c:lineChart>
      <c:catAx>
        <c:axId val="361214800"/>
        <c:scaling>
          <c:orientation val="minMax"/>
        </c:scaling>
        <c:delete val="0"/>
        <c:axPos val="b"/>
        <c:numFmt formatCode="ge" sourceLinked="1"/>
        <c:majorTickMark val="none"/>
        <c:minorTickMark val="none"/>
        <c:tickLblPos val="none"/>
        <c:crossAx val="361215192"/>
        <c:crosses val="autoZero"/>
        <c:auto val="0"/>
        <c:lblAlgn val="ctr"/>
        <c:lblOffset val="100"/>
        <c:noMultiLvlLbl val="1"/>
      </c:catAx>
      <c:valAx>
        <c:axId val="36121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1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51-45F9-AEFC-4E78F34BBBC5}"/>
            </c:ext>
          </c:extLst>
        </c:ser>
        <c:dLbls>
          <c:showLegendKey val="0"/>
          <c:showVal val="0"/>
          <c:showCatName val="0"/>
          <c:showSerName val="0"/>
          <c:showPercent val="0"/>
          <c:showBubbleSize val="0"/>
        </c:dLbls>
        <c:gapWidth val="180"/>
        <c:overlap val="-90"/>
        <c:axId val="361088200"/>
        <c:axId val="36108859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51-45F9-AEFC-4E78F34BBBC5}"/>
            </c:ext>
          </c:extLst>
        </c:ser>
        <c:dLbls>
          <c:showLegendKey val="0"/>
          <c:showVal val="0"/>
          <c:showCatName val="0"/>
          <c:showSerName val="0"/>
          <c:showPercent val="0"/>
          <c:showBubbleSize val="0"/>
        </c:dLbls>
        <c:marker val="1"/>
        <c:smooth val="0"/>
        <c:axId val="361088200"/>
        <c:axId val="361088592"/>
      </c:lineChart>
      <c:catAx>
        <c:axId val="361088200"/>
        <c:scaling>
          <c:orientation val="minMax"/>
        </c:scaling>
        <c:delete val="0"/>
        <c:axPos val="b"/>
        <c:numFmt formatCode="ge" sourceLinked="1"/>
        <c:majorTickMark val="none"/>
        <c:minorTickMark val="none"/>
        <c:tickLblPos val="none"/>
        <c:crossAx val="361088592"/>
        <c:crosses val="autoZero"/>
        <c:auto val="0"/>
        <c:lblAlgn val="ctr"/>
        <c:lblOffset val="100"/>
        <c:noMultiLvlLbl val="1"/>
      </c:catAx>
      <c:valAx>
        <c:axId val="36108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882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D4-4F21-AEFB-44503FF74F1E}"/>
            </c:ext>
          </c:extLst>
        </c:ser>
        <c:dLbls>
          <c:showLegendKey val="0"/>
          <c:showVal val="0"/>
          <c:showCatName val="0"/>
          <c:showSerName val="0"/>
          <c:showPercent val="0"/>
          <c:showBubbleSize val="0"/>
        </c:dLbls>
        <c:gapWidth val="180"/>
        <c:overlap val="-90"/>
        <c:axId val="361089376"/>
        <c:axId val="3610897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D4-4F21-AEFB-44503FF74F1E}"/>
            </c:ext>
          </c:extLst>
        </c:ser>
        <c:dLbls>
          <c:showLegendKey val="0"/>
          <c:showVal val="0"/>
          <c:showCatName val="0"/>
          <c:showSerName val="0"/>
          <c:showPercent val="0"/>
          <c:showBubbleSize val="0"/>
        </c:dLbls>
        <c:marker val="1"/>
        <c:smooth val="0"/>
        <c:axId val="361089376"/>
        <c:axId val="361089768"/>
      </c:lineChart>
      <c:catAx>
        <c:axId val="361089376"/>
        <c:scaling>
          <c:orientation val="minMax"/>
        </c:scaling>
        <c:delete val="0"/>
        <c:axPos val="b"/>
        <c:numFmt formatCode="ge" sourceLinked="1"/>
        <c:majorTickMark val="none"/>
        <c:minorTickMark val="none"/>
        <c:tickLblPos val="none"/>
        <c:crossAx val="361089768"/>
        <c:crosses val="autoZero"/>
        <c:auto val="0"/>
        <c:lblAlgn val="ctr"/>
        <c:lblOffset val="100"/>
        <c:noMultiLvlLbl val="1"/>
      </c:catAx>
      <c:valAx>
        <c:axId val="36108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8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CA-46E5-B818-91F6596D1A43}"/>
            </c:ext>
          </c:extLst>
        </c:ser>
        <c:dLbls>
          <c:showLegendKey val="0"/>
          <c:showVal val="0"/>
          <c:showCatName val="0"/>
          <c:showSerName val="0"/>
          <c:showPercent val="0"/>
          <c:showBubbleSize val="0"/>
        </c:dLbls>
        <c:gapWidth val="180"/>
        <c:overlap val="-90"/>
        <c:axId val="361090552"/>
        <c:axId val="3610909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CA-46E5-B818-91F6596D1A43}"/>
            </c:ext>
          </c:extLst>
        </c:ser>
        <c:dLbls>
          <c:showLegendKey val="0"/>
          <c:showVal val="0"/>
          <c:showCatName val="0"/>
          <c:showSerName val="0"/>
          <c:showPercent val="0"/>
          <c:showBubbleSize val="0"/>
        </c:dLbls>
        <c:marker val="1"/>
        <c:smooth val="0"/>
        <c:axId val="361090552"/>
        <c:axId val="361090944"/>
      </c:lineChart>
      <c:catAx>
        <c:axId val="361090552"/>
        <c:scaling>
          <c:orientation val="minMax"/>
        </c:scaling>
        <c:delete val="0"/>
        <c:axPos val="b"/>
        <c:numFmt formatCode="ge" sourceLinked="1"/>
        <c:majorTickMark val="none"/>
        <c:minorTickMark val="none"/>
        <c:tickLblPos val="none"/>
        <c:crossAx val="361090944"/>
        <c:crosses val="autoZero"/>
        <c:auto val="0"/>
        <c:lblAlgn val="ctr"/>
        <c:lblOffset val="100"/>
        <c:noMultiLvlLbl val="1"/>
      </c:catAx>
      <c:valAx>
        <c:axId val="36109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090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14-4835-8F7F-FA7241EDE2CE}"/>
            </c:ext>
          </c:extLst>
        </c:ser>
        <c:dLbls>
          <c:showLegendKey val="0"/>
          <c:showVal val="0"/>
          <c:showCatName val="0"/>
          <c:showSerName val="0"/>
          <c:showPercent val="0"/>
          <c:showBubbleSize val="0"/>
        </c:dLbls>
        <c:gapWidth val="180"/>
        <c:overlap val="-90"/>
        <c:axId val="361264912"/>
        <c:axId val="3612653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14-4835-8F7F-FA7241EDE2CE}"/>
            </c:ext>
          </c:extLst>
        </c:ser>
        <c:dLbls>
          <c:showLegendKey val="0"/>
          <c:showVal val="0"/>
          <c:showCatName val="0"/>
          <c:showSerName val="0"/>
          <c:showPercent val="0"/>
          <c:showBubbleSize val="0"/>
        </c:dLbls>
        <c:marker val="1"/>
        <c:smooth val="0"/>
        <c:axId val="361264912"/>
        <c:axId val="361265304"/>
      </c:lineChart>
      <c:catAx>
        <c:axId val="361264912"/>
        <c:scaling>
          <c:orientation val="minMax"/>
        </c:scaling>
        <c:delete val="0"/>
        <c:axPos val="b"/>
        <c:numFmt formatCode="ge" sourceLinked="1"/>
        <c:majorTickMark val="none"/>
        <c:minorTickMark val="none"/>
        <c:tickLblPos val="none"/>
        <c:crossAx val="361265304"/>
        <c:crosses val="autoZero"/>
        <c:auto val="0"/>
        <c:lblAlgn val="ctr"/>
        <c:lblOffset val="100"/>
        <c:noMultiLvlLbl val="1"/>
      </c:catAx>
      <c:valAx>
        <c:axId val="361265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6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12-4189-A410-25C7657BCDFE}"/>
            </c:ext>
          </c:extLst>
        </c:ser>
        <c:dLbls>
          <c:showLegendKey val="0"/>
          <c:showVal val="0"/>
          <c:showCatName val="0"/>
          <c:showSerName val="0"/>
          <c:showPercent val="0"/>
          <c:showBubbleSize val="0"/>
        </c:dLbls>
        <c:gapWidth val="180"/>
        <c:overlap val="-90"/>
        <c:axId val="361266088"/>
        <c:axId val="3612664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12-4189-A410-25C7657BCDFE}"/>
            </c:ext>
          </c:extLst>
        </c:ser>
        <c:dLbls>
          <c:showLegendKey val="0"/>
          <c:showVal val="0"/>
          <c:showCatName val="0"/>
          <c:showSerName val="0"/>
          <c:showPercent val="0"/>
          <c:showBubbleSize val="0"/>
        </c:dLbls>
        <c:marker val="1"/>
        <c:smooth val="0"/>
        <c:axId val="361266088"/>
        <c:axId val="361266480"/>
      </c:lineChart>
      <c:catAx>
        <c:axId val="361266088"/>
        <c:scaling>
          <c:orientation val="minMax"/>
        </c:scaling>
        <c:delete val="0"/>
        <c:axPos val="b"/>
        <c:numFmt formatCode="ge" sourceLinked="1"/>
        <c:majorTickMark val="none"/>
        <c:minorTickMark val="none"/>
        <c:tickLblPos val="none"/>
        <c:crossAx val="361266480"/>
        <c:crosses val="autoZero"/>
        <c:auto val="0"/>
        <c:lblAlgn val="ctr"/>
        <c:lblOffset val="100"/>
        <c:noMultiLvlLbl val="1"/>
      </c:catAx>
      <c:valAx>
        <c:axId val="36126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66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EB-442A-AC46-FEB025CD249A}"/>
            </c:ext>
          </c:extLst>
        </c:ser>
        <c:dLbls>
          <c:showLegendKey val="0"/>
          <c:showVal val="0"/>
          <c:showCatName val="0"/>
          <c:showSerName val="0"/>
          <c:showPercent val="0"/>
          <c:showBubbleSize val="0"/>
        </c:dLbls>
        <c:gapWidth val="180"/>
        <c:overlap val="-90"/>
        <c:axId val="361267264"/>
        <c:axId val="36126765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EB-442A-AC46-FEB025CD249A}"/>
            </c:ext>
          </c:extLst>
        </c:ser>
        <c:dLbls>
          <c:showLegendKey val="0"/>
          <c:showVal val="0"/>
          <c:showCatName val="0"/>
          <c:showSerName val="0"/>
          <c:showPercent val="0"/>
          <c:showBubbleSize val="0"/>
        </c:dLbls>
        <c:marker val="1"/>
        <c:smooth val="0"/>
        <c:axId val="361267264"/>
        <c:axId val="361267656"/>
      </c:lineChart>
      <c:catAx>
        <c:axId val="361267264"/>
        <c:scaling>
          <c:orientation val="minMax"/>
        </c:scaling>
        <c:delete val="0"/>
        <c:axPos val="b"/>
        <c:numFmt formatCode="ge" sourceLinked="1"/>
        <c:majorTickMark val="none"/>
        <c:minorTickMark val="none"/>
        <c:tickLblPos val="none"/>
        <c:crossAx val="361267656"/>
        <c:crosses val="autoZero"/>
        <c:auto val="0"/>
        <c:lblAlgn val="ctr"/>
        <c:lblOffset val="100"/>
        <c:noMultiLvlLbl val="1"/>
      </c:catAx>
      <c:valAx>
        <c:axId val="36126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6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988</c:v>
                </c:pt>
                <c:pt idx="1">
                  <c:v>1152.8</c:v>
                </c:pt>
                <c:pt idx="2">
                  <c:v>485.2</c:v>
                </c:pt>
                <c:pt idx="3">
                  <c:v>1568.6</c:v>
                </c:pt>
                <c:pt idx="4">
                  <c:v>1551.9</c:v>
                </c:pt>
              </c:numCache>
            </c:numRef>
          </c:val>
          <c:extLst xmlns:c16r2="http://schemas.microsoft.com/office/drawing/2015/06/chart">
            <c:ext xmlns:c16="http://schemas.microsoft.com/office/drawing/2014/chart" uri="{C3380CC4-5D6E-409C-BE32-E72D297353CC}">
              <c16:uniqueId val="{00000000-6773-4AEA-87F6-192C27B7E700}"/>
            </c:ext>
          </c:extLst>
        </c:ser>
        <c:dLbls>
          <c:showLegendKey val="0"/>
          <c:showVal val="0"/>
          <c:showCatName val="0"/>
          <c:showSerName val="0"/>
          <c:showPercent val="0"/>
          <c:showBubbleSize val="0"/>
        </c:dLbls>
        <c:gapWidth val="180"/>
        <c:overlap val="-90"/>
        <c:axId val="199869224"/>
        <c:axId val="19986961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6773-4AEA-87F6-192C27B7E70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773-4AEA-87F6-192C27B7E700}"/>
            </c:ext>
          </c:extLst>
        </c:ser>
        <c:dLbls>
          <c:showLegendKey val="0"/>
          <c:showVal val="0"/>
          <c:showCatName val="0"/>
          <c:showSerName val="0"/>
          <c:showPercent val="0"/>
          <c:showBubbleSize val="0"/>
        </c:dLbls>
        <c:marker val="1"/>
        <c:smooth val="0"/>
        <c:axId val="199869224"/>
        <c:axId val="199869616"/>
      </c:lineChart>
      <c:catAx>
        <c:axId val="199869224"/>
        <c:scaling>
          <c:orientation val="minMax"/>
        </c:scaling>
        <c:delete val="0"/>
        <c:axPos val="b"/>
        <c:numFmt formatCode="ge" sourceLinked="1"/>
        <c:majorTickMark val="none"/>
        <c:minorTickMark val="none"/>
        <c:tickLblPos val="none"/>
        <c:crossAx val="199869616"/>
        <c:crosses val="autoZero"/>
        <c:auto val="0"/>
        <c:lblAlgn val="ctr"/>
        <c:lblOffset val="100"/>
        <c:noMultiLvlLbl val="1"/>
      </c:catAx>
      <c:valAx>
        <c:axId val="19986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9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0D-44B8-A94A-E57D4EF6AA5B}"/>
            </c:ext>
          </c:extLst>
        </c:ser>
        <c:dLbls>
          <c:showLegendKey val="0"/>
          <c:showVal val="0"/>
          <c:showCatName val="0"/>
          <c:showSerName val="0"/>
          <c:showPercent val="0"/>
          <c:showBubbleSize val="0"/>
        </c:dLbls>
        <c:gapWidth val="180"/>
        <c:overlap val="-90"/>
        <c:axId val="361268440"/>
        <c:axId val="36141238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D-44B8-A94A-E57D4EF6AA5B}"/>
            </c:ext>
          </c:extLst>
        </c:ser>
        <c:dLbls>
          <c:showLegendKey val="0"/>
          <c:showVal val="0"/>
          <c:showCatName val="0"/>
          <c:showSerName val="0"/>
          <c:showPercent val="0"/>
          <c:showBubbleSize val="0"/>
        </c:dLbls>
        <c:marker val="1"/>
        <c:smooth val="0"/>
        <c:axId val="361268440"/>
        <c:axId val="361412384"/>
      </c:lineChart>
      <c:catAx>
        <c:axId val="361268440"/>
        <c:scaling>
          <c:orientation val="minMax"/>
        </c:scaling>
        <c:delete val="0"/>
        <c:axPos val="b"/>
        <c:numFmt formatCode="ge" sourceLinked="1"/>
        <c:majorTickMark val="none"/>
        <c:minorTickMark val="none"/>
        <c:tickLblPos val="none"/>
        <c:crossAx val="361412384"/>
        <c:crosses val="autoZero"/>
        <c:auto val="0"/>
        <c:lblAlgn val="ctr"/>
        <c:lblOffset val="100"/>
        <c:noMultiLvlLbl val="1"/>
      </c:catAx>
      <c:valAx>
        <c:axId val="36141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268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10776.1</c:v>
                </c:pt>
                <c:pt idx="1">
                  <c:v>6082.3</c:v>
                </c:pt>
                <c:pt idx="2">
                  <c:v>9737.2000000000007</c:v>
                </c:pt>
                <c:pt idx="3">
                  <c:v>8454.7000000000007</c:v>
                </c:pt>
                <c:pt idx="4">
                  <c:v>10146.799999999999</c:v>
                </c:pt>
              </c:numCache>
            </c:numRef>
          </c:val>
          <c:extLst xmlns:c16r2="http://schemas.microsoft.com/office/drawing/2015/06/chart">
            <c:ext xmlns:c16="http://schemas.microsoft.com/office/drawing/2014/chart" uri="{C3380CC4-5D6E-409C-BE32-E72D297353CC}">
              <c16:uniqueId val="{00000000-9737-4AC4-A04B-1AF34BD32137}"/>
            </c:ext>
          </c:extLst>
        </c:ser>
        <c:dLbls>
          <c:showLegendKey val="0"/>
          <c:showVal val="0"/>
          <c:showCatName val="0"/>
          <c:showSerName val="0"/>
          <c:showPercent val="0"/>
          <c:showBubbleSize val="0"/>
        </c:dLbls>
        <c:gapWidth val="180"/>
        <c:overlap val="-90"/>
        <c:axId val="199870400"/>
        <c:axId val="19987079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9737-4AC4-A04B-1AF34BD32137}"/>
            </c:ext>
          </c:extLst>
        </c:ser>
        <c:dLbls>
          <c:showLegendKey val="0"/>
          <c:showVal val="0"/>
          <c:showCatName val="0"/>
          <c:showSerName val="0"/>
          <c:showPercent val="0"/>
          <c:showBubbleSize val="0"/>
        </c:dLbls>
        <c:marker val="1"/>
        <c:smooth val="0"/>
        <c:axId val="199870400"/>
        <c:axId val="199870792"/>
      </c:lineChart>
      <c:catAx>
        <c:axId val="199870400"/>
        <c:scaling>
          <c:orientation val="minMax"/>
        </c:scaling>
        <c:delete val="0"/>
        <c:axPos val="b"/>
        <c:numFmt formatCode="ge" sourceLinked="1"/>
        <c:majorTickMark val="none"/>
        <c:minorTickMark val="none"/>
        <c:tickLblPos val="none"/>
        <c:crossAx val="199870792"/>
        <c:crosses val="autoZero"/>
        <c:auto val="0"/>
        <c:lblAlgn val="ctr"/>
        <c:lblOffset val="100"/>
        <c:noMultiLvlLbl val="1"/>
      </c:catAx>
      <c:valAx>
        <c:axId val="199870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70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471579</c:v>
                </c:pt>
                <c:pt idx="1">
                  <c:v>145382</c:v>
                </c:pt>
                <c:pt idx="2">
                  <c:v>735897</c:v>
                </c:pt>
                <c:pt idx="3">
                  <c:v>947281</c:v>
                </c:pt>
                <c:pt idx="4">
                  <c:v>710050</c:v>
                </c:pt>
              </c:numCache>
            </c:numRef>
          </c:val>
          <c:extLst xmlns:c16r2="http://schemas.microsoft.com/office/drawing/2015/06/chart">
            <c:ext xmlns:c16="http://schemas.microsoft.com/office/drawing/2014/chart" uri="{C3380CC4-5D6E-409C-BE32-E72D297353CC}">
              <c16:uniqueId val="{00000000-CE46-4977-B261-7D57DC3C206E}"/>
            </c:ext>
          </c:extLst>
        </c:ser>
        <c:dLbls>
          <c:showLegendKey val="0"/>
          <c:showVal val="0"/>
          <c:showCatName val="0"/>
          <c:showSerName val="0"/>
          <c:showPercent val="0"/>
          <c:showBubbleSize val="0"/>
        </c:dLbls>
        <c:gapWidth val="180"/>
        <c:overlap val="-90"/>
        <c:axId val="202169512"/>
        <c:axId val="2021699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CE46-4977-B261-7D57DC3C206E}"/>
            </c:ext>
          </c:extLst>
        </c:ser>
        <c:dLbls>
          <c:showLegendKey val="0"/>
          <c:showVal val="0"/>
          <c:showCatName val="0"/>
          <c:showSerName val="0"/>
          <c:showPercent val="0"/>
          <c:showBubbleSize val="0"/>
        </c:dLbls>
        <c:marker val="1"/>
        <c:smooth val="0"/>
        <c:axId val="202169512"/>
        <c:axId val="202169904"/>
      </c:lineChart>
      <c:catAx>
        <c:axId val="202169512"/>
        <c:scaling>
          <c:orientation val="minMax"/>
        </c:scaling>
        <c:delete val="0"/>
        <c:axPos val="b"/>
        <c:numFmt formatCode="ge" sourceLinked="1"/>
        <c:majorTickMark val="none"/>
        <c:minorTickMark val="none"/>
        <c:tickLblPos val="none"/>
        <c:crossAx val="202169904"/>
        <c:crosses val="autoZero"/>
        <c:auto val="0"/>
        <c:lblAlgn val="ctr"/>
        <c:lblOffset val="100"/>
        <c:noMultiLvlLbl val="1"/>
      </c:catAx>
      <c:valAx>
        <c:axId val="2021699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169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23.8</c:v>
                </c:pt>
                <c:pt idx="1">
                  <c:v>39.9</c:v>
                </c:pt>
                <c:pt idx="2">
                  <c:v>30.1</c:v>
                </c:pt>
                <c:pt idx="3">
                  <c:v>32.4</c:v>
                </c:pt>
                <c:pt idx="4">
                  <c:v>29</c:v>
                </c:pt>
              </c:numCache>
            </c:numRef>
          </c:val>
          <c:extLst xmlns:c16r2="http://schemas.microsoft.com/office/drawing/2015/06/chart">
            <c:ext xmlns:c16="http://schemas.microsoft.com/office/drawing/2014/chart" uri="{C3380CC4-5D6E-409C-BE32-E72D297353CC}">
              <c16:uniqueId val="{00000000-A8DF-422F-ACFF-AF6585DDF297}"/>
            </c:ext>
          </c:extLst>
        </c:ser>
        <c:dLbls>
          <c:showLegendKey val="0"/>
          <c:showVal val="0"/>
          <c:showCatName val="0"/>
          <c:showSerName val="0"/>
          <c:showPercent val="0"/>
          <c:showBubbleSize val="0"/>
        </c:dLbls>
        <c:gapWidth val="180"/>
        <c:overlap val="-90"/>
        <c:axId val="202170688"/>
        <c:axId val="20217108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A8DF-422F-ACFF-AF6585DDF297}"/>
            </c:ext>
          </c:extLst>
        </c:ser>
        <c:dLbls>
          <c:showLegendKey val="0"/>
          <c:showVal val="0"/>
          <c:showCatName val="0"/>
          <c:showSerName val="0"/>
          <c:showPercent val="0"/>
          <c:showBubbleSize val="0"/>
        </c:dLbls>
        <c:marker val="1"/>
        <c:smooth val="0"/>
        <c:axId val="202170688"/>
        <c:axId val="202171080"/>
      </c:lineChart>
      <c:catAx>
        <c:axId val="202170688"/>
        <c:scaling>
          <c:orientation val="minMax"/>
        </c:scaling>
        <c:delete val="0"/>
        <c:axPos val="b"/>
        <c:numFmt formatCode="ge" sourceLinked="1"/>
        <c:majorTickMark val="none"/>
        <c:minorTickMark val="none"/>
        <c:tickLblPos val="none"/>
        <c:crossAx val="202171080"/>
        <c:crosses val="autoZero"/>
        <c:auto val="0"/>
        <c:lblAlgn val="ctr"/>
        <c:lblOffset val="100"/>
        <c:noMultiLvlLbl val="1"/>
      </c:catAx>
      <c:valAx>
        <c:axId val="20217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170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6.8</c:v>
                </c:pt>
                <c:pt idx="1">
                  <c:v>5.7</c:v>
                </c:pt>
                <c:pt idx="2">
                  <c:v>9.1</c:v>
                </c:pt>
                <c:pt idx="3">
                  <c:v>3.5</c:v>
                </c:pt>
                <c:pt idx="4">
                  <c:v>9.6</c:v>
                </c:pt>
              </c:numCache>
            </c:numRef>
          </c:val>
          <c:extLst xmlns:c16r2="http://schemas.microsoft.com/office/drawing/2015/06/chart">
            <c:ext xmlns:c16="http://schemas.microsoft.com/office/drawing/2014/chart" uri="{C3380CC4-5D6E-409C-BE32-E72D297353CC}">
              <c16:uniqueId val="{00000000-B672-41A5-898B-02B7BC14F461}"/>
            </c:ext>
          </c:extLst>
        </c:ser>
        <c:dLbls>
          <c:showLegendKey val="0"/>
          <c:showVal val="0"/>
          <c:showCatName val="0"/>
          <c:showSerName val="0"/>
          <c:showPercent val="0"/>
          <c:showBubbleSize val="0"/>
        </c:dLbls>
        <c:gapWidth val="180"/>
        <c:overlap val="-90"/>
        <c:axId val="360139864"/>
        <c:axId val="36014025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B672-41A5-898B-02B7BC14F461}"/>
            </c:ext>
          </c:extLst>
        </c:ser>
        <c:dLbls>
          <c:showLegendKey val="0"/>
          <c:showVal val="0"/>
          <c:showCatName val="0"/>
          <c:showSerName val="0"/>
          <c:showPercent val="0"/>
          <c:showBubbleSize val="0"/>
        </c:dLbls>
        <c:marker val="1"/>
        <c:smooth val="0"/>
        <c:axId val="360139864"/>
        <c:axId val="360140256"/>
      </c:lineChart>
      <c:catAx>
        <c:axId val="360139864"/>
        <c:scaling>
          <c:orientation val="minMax"/>
        </c:scaling>
        <c:delete val="0"/>
        <c:axPos val="b"/>
        <c:numFmt formatCode="ge" sourceLinked="1"/>
        <c:majorTickMark val="none"/>
        <c:minorTickMark val="none"/>
        <c:tickLblPos val="none"/>
        <c:crossAx val="360140256"/>
        <c:crosses val="autoZero"/>
        <c:auto val="0"/>
        <c:lblAlgn val="ctr"/>
        <c:lblOffset val="100"/>
        <c:noMultiLvlLbl val="1"/>
      </c:catAx>
      <c:valAx>
        <c:axId val="36014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39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F3-4589-B19E-13F469045D6F}"/>
            </c:ext>
          </c:extLst>
        </c:ser>
        <c:dLbls>
          <c:showLegendKey val="0"/>
          <c:showVal val="0"/>
          <c:showCatName val="0"/>
          <c:showSerName val="0"/>
          <c:showPercent val="0"/>
          <c:showBubbleSize val="0"/>
        </c:dLbls>
        <c:gapWidth val="180"/>
        <c:overlap val="-90"/>
        <c:axId val="202169120"/>
        <c:axId val="2021687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85F3-4589-B19E-13F469045D6F}"/>
            </c:ext>
          </c:extLst>
        </c:ser>
        <c:dLbls>
          <c:showLegendKey val="0"/>
          <c:showVal val="0"/>
          <c:showCatName val="0"/>
          <c:showSerName val="0"/>
          <c:showPercent val="0"/>
          <c:showBubbleSize val="0"/>
        </c:dLbls>
        <c:marker val="1"/>
        <c:smooth val="0"/>
        <c:axId val="202169120"/>
        <c:axId val="202168728"/>
      </c:lineChart>
      <c:catAx>
        <c:axId val="202169120"/>
        <c:scaling>
          <c:orientation val="minMax"/>
        </c:scaling>
        <c:delete val="0"/>
        <c:axPos val="b"/>
        <c:numFmt formatCode="ge" sourceLinked="1"/>
        <c:majorTickMark val="none"/>
        <c:minorTickMark val="none"/>
        <c:tickLblPos val="none"/>
        <c:crossAx val="202168728"/>
        <c:crosses val="autoZero"/>
        <c:auto val="0"/>
        <c:lblAlgn val="ctr"/>
        <c:lblOffset val="100"/>
        <c:noMultiLvlLbl val="1"/>
      </c:catAx>
      <c:valAx>
        <c:axId val="202168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169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54.7</c:v>
                </c:pt>
                <c:pt idx="1">
                  <c:v>65.7</c:v>
                </c:pt>
                <c:pt idx="2">
                  <c:v>60.8</c:v>
                </c:pt>
                <c:pt idx="3">
                  <c:v>62.2</c:v>
                </c:pt>
                <c:pt idx="4">
                  <c:v>62</c:v>
                </c:pt>
              </c:numCache>
            </c:numRef>
          </c:val>
          <c:extLst xmlns:c16r2="http://schemas.microsoft.com/office/drawing/2015/06/chart">
            <c:ext xmlns:c16="http://schemas.microsoft.com/office/drawing/2014/chart" uri="{C3380CC4-5D6E-409C-BE32-E72D297353CC}">
              <c16:uniqueId val="{00000000-46FC-4253-A437-89C846A387A0}"/>
            </c:ext>
          </c:extLst>
        </c:ser>
        <c:dLbls>
          <c:showLegendKey val="0"/>
          <c:showVal val="0"/>
          <c:showCatName val="0"/>
          <c:showSerName val="0"/>
          <c:showPercent val="0"/>
          <c:showBubbleSize val="0"/>
        </c:dLbls>
        <c:gapWidth val="180"/>
        <c:overlap val="-90"/>
        <c:axId val="202167944"/>
        <c:axId val="36014104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46FC-4253-A437-89C846A387A0}"/>
            </c:ext>
          </c:extLst>
        </c:ser>
        <c:dLbls>
          <c:showLegendKey val="0"/>
          <c:showVal val="0"/>
          <c:showCatName val="0"/>
          <c:showSerName val="0"/>
          <c:showPercent val="0"/>
          <c:showBubbleSize val="0"/>
        </c:dLbls>
        <c:marker val="1"/>
        <c:smooth val="0"/>
        <c:axId val="202167944"/>
        <c:axId val="360141040"/>
      </c:lineChart>
      <c:catAx>
        <c:axId val="202167944"/>
        <c:scaling>
          <c:orientation val="minMax"/>
        </c:scaling>
        <c:delete val="0"/>
        <c:axPos val="b"/>
        <c:numFmt formatCode="ge" sourceLinked="1"/>
        <c:majorTickMark val="none"/>
        <c:minorTickMark val="none"/>
        <c:tickLblPos val="none"/>
        <c:crossAx val="360141040"/>
        <c:crosses val="autoZero"/>
        <c:auto val="0"/>
        <c:lblAlgn val="ctr"/>
        <c:lblOffset val="100"/>
        <c:noMultiLvlLbl val="1"/>
      </c:catAx>
      <c:valAx>
        <c:axId val="36014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21679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518525"/>
          <a:ext cx="50594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785670" y="7518525"/>
          <a:ext cx="49478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005370" y="7518525"/>
          <a:ext cx="50594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325491" y="7518525"/>
          <a:ext cx="49726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1587645" y="7518525"/>
          <a:ext cx="50689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330545"/>
          <a:ext cx="5057615" cy="26812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149946"/>
          <a:ext cx="5057615" cy="26674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7972809"/>
          <a:ext cx="5057615" cy="26674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0778355"/>
          <a:ext cx="5057615" cy="26674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3566583"/>
          <a:ext cx="5057615" cy="26674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234556" y="12330545"/>
          <a:ext cx="4563327" cy="26812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234556" y="15149946"/>
          <a:ext cx="4563327" cy="26674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234556" y="17972809"/>
          <a:ext cx="4563327" cy="26674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234556" y="20778355"/>
          <a:ext cx="4563327" cy="26674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234556" y="23566583"/>
          <a:ext cx="4563327" cy="26674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468108" y="12330545"/>
          <a:ext cx="4563328" cy="26812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468108" y="15149946"/>
          <a:ext cx="4563328" cy="26674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468108" y="17972809"/>
          <a:ext cx="4563328" cy="26674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468108" y="20778355"/>
          <a:ext cx="4563328" cy="26674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468108" y="23566583"/>
          <a:ext cx="4563328" cy="26674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601215" y="12330545"/>
          <a:ext cx="4563328" cy="26812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601215" y="15149946"/>
          <a:ext cx="4563328" cy="26674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601215" y="17972809"/>
          <a:ext cx="4563328" cy="26674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601215" y="20778355"/>
          <a:ext cx="4563328" cy="26674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601215" y="23566583"/>
          <a:ext cx="4563328" cy="26674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1886722" y="12330545"/>
          <a:ext cx="4563327" cy="26812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1886722" y="15149946"/>
          <a:ext cx="4563327" cy="26674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1886722" y="17972809"/>
          <a:ext cx="4563327" cy="26674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1886722" y="20778355"/>
          <a:ext cx="4563327" cy="26674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1886722" y="23566583"/>
          <a:ext cx="4563327" cy="26674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47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47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47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47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47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48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48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48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48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48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48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48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48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48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48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49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49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49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49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49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49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49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49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49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49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50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50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50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50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50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50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50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50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50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50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51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51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51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51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51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515"/>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516"/>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517"/>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518"/>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519"/>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20" zoomScaleNormal="20" workbookViewId="0">
      <selection activeCell="AK3" sqref="AK3:AQ3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東京都</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94.5</v>
      </c>
      <c r="O3" s="129"/>
      <c r="P3" s="129"/>
      <c r="Q3" s="130"/>
      <c r="R3" s="1"/>
      <c r="S3" s="131" t="s">
        <v>8</v>
      </c>
      <c r="T3" s="132"/>
      <c r="U3" s="132"/>
      <c r="V3" s="132"/>
      <c r="W3" s="132"/>
      <c r="X3" s="132"/>
      <c r="Y3" s="132"/>
      <c r="Z3" s="132"/>
      <c r="AA3" s="132"/>
      <c r="AB3" s="132"/>
      <c r="AC3" s="132"/>
      <c r="AD3" s="132"/>
      <c r="AE3" s="132"/>
      <c r="AF3" s="132"/>
      <c r="AG3" s="132"/>
      <c r="AH3" s="133"/>
      <c r="AI3" s="1"/>
      <c r="AJ3" s="1"/>
      <c r="AK3" s="118" t="s">
        <v>257</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3</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254</v>
      </c>
      <c r="G7" s="146"/>
      <c r="H7" s="146"/>
      <c r="I7" s="146"/>
      <c r="J7" s="147" t="s">
        <v>126</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76238</v>
      </c>
      <c r="G12" s="162"/>
      <c r="H12" s="161">
        <f>データ!X6</f>
        <v>127589</v>
      </c>
      <c r="I12" s="162"/>
      <c r="J12" s="161">
        <f>データ!Y6</f>
        <v>96570</v>
      </c>
      <c r="K12" s="162"/>
      <c r="L12" s="161">
        <f>データ!Z6</f>
        <v>103481</v>
      </c>
      <c r="M12" s="162"/>
      <c r="N12" s="150">
        <f>データ!AA6</f>
        <v>92578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76238</v>
      </c>
      <c r="G16" s="177"/>
      <c r="H16" s="177">
        <f>データ!AR6</f>
        <v>127589</v>
      </c>
      <c r="I16" s="177"/>
      <c r="J16" s="177">
        <f>データ!AS6</f>
        <v>96570</v>
      </c>
      <c r="K16" s="177"/>
      <c r="L16" s="177">
        <f>データ!AT6</f>
        <v>103481</v>
      </c>
      <c r="M16" s="177"/>
      <c r="N16" s="166">
        <f>データ!AU6</f>
        <v>92578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1446073</v>
      </c>
      <c r="G19" s="180"/>
      <c r="H19" s="180"/>
      <c r="I19" s="180" t="str">
        <f>データ!AW6</f>
        <v>-</v>
      </c>
      <c r="J19" s="180"/>
      <c r="K19" s="180"/>
      <c r="L19" s="180">
        <f>データ!AX6</f>
        <v>1446073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255</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256</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6EsVNGcETsw0StvXMfy8y1OVxXyKuBChWOBhYV3Xb1BVBkasMAH+3D2xCM4aBfRmLvP/HekqVk3mbzZQ8hZ1PQ==" saltValue="LVKpKUNr8pgEMqgv6ISd5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130001</v>
      </c>
      <c r="D6" s="67" t="str">
        <f t="shared" si="6"/>
        <v>46</v>
      </c>
      <c r="E6" s="67" t="str">
        <f t="shared" si="6"/>
        <v>04</v>
      </c>
      <c r="F6" s="67" t="str">
        <f t="shared" si="6"/>
        <v>0</v>
      </c>
      <c r="G6" s="67" t="str">
        <f t="shared" si="6"/>
        <v>000</v>
      </c>
      <c r="H6" s="67" t="str">
        <f t="shared" si="6"/>
        <v>東京都</v>
      </c>
      <c r="I6" s="67" t="str">
        <f t="shared" si="6"/>
        <v>法適用</v>
      </c>
      <c r="J6" s="67" t="str">
        <f t="shared" si="6"/>
        <v>電気事業</v>
      </c>
      <c r="K6" s="67" t="str">
        <f t="shared" si="6"/>
        <v>自治体職員</v>
      </c>
      <c r="L6" s="68">
        <f t="shared" si="6"/>
        <v>94.5</v>
      </c>
      <c r="M6" s="69">
        <f t="shared" si="6"/>
        <v>3</v>
      </c>
      <c r="N6" s="69" t="str">
        <f t="shared" si="6"/>
        <v>-</v>
      </c>
      <c r="O6" s="69" t="str">
        <f t="shared" si="6"/>
        <v>-</v>
      </c>
      <c r="P6" s="69" t="str">
        <f t="shared" si="6"/>
        <v>-</v>
      </c>
      <c r="Q6" s="69" t="str">
        <f t="shared" si="6"/>
        <v>-</v>
      </c>
      <c r="R6" s="70" t="str">
        <f>R7</f>
        <v>平成30年3月31日　多摩川第一発電所、多摩川第三発電所、白丸発電所</v>
      </c>
      <c r="S6" s="71" t="str">
        <f t="shared" si="6"/>
        <v>-</v>
      </c>
      <c r="T6" s="67" t="str">
        <f t="shared" si="6"/>
        <v>無</v>
      </c>
      <c r="U6" s="71" t="str">
        <f t="shared" si="6"/>
        <v>株式会社F-Power</v>
      </c>
      <c r="V6" s="68" t="str">
        <f t="shared" si="6"/>
        <v>-</v>
      </c>
      <c r="W6" s="69">
        <f>W7</f>
        <v>76238</v>
      </c>
      <c r="X6" s="69">
        <f t="shared" si="6"/>
        <v>127589</v>
      </c>
      <c r="Y6" s="69">
        <f t="shared" si="6"/>
        <v>96570</v>
      </c>
      <c r="Z6" s="69">
        <f t="shared" si="6"/>
        <v>103481</v>
      </c>
      <c r="AA6" s="69">
        <f t="shared" si="6"/>
        <v>92578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76238</v>
      </c>
      <c r="AR6" s="69">
        <f t="shared" si="6"/>
        <v>127589</v>
      </c>
      <c r="AS6" s="69">
        <f t="shared" si="6"/>
        <v>96570</v>
      </c>
      <c r="AT6" s="69">
        <f t="shared" si="6"/>
        <v>103481</v>
      </c>
      <c r="AU6" s="69">
        <f t="shared" si="6"/>
        <v>92578</v>
      </c>
      <c r="AV6" s="69">
        <f t="shared" si="6"/>
        <v>1446073</v>
      </c>
      <c r="AW6" s="69" t="str">
        <f t="shared" si="6"/>
        <v>-</v>
      </c>
      <c r="AX6" s="69">
        <f t="shared" si="6"/>
        <v>1446073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94.5</v>
      </c>
      <c r="M7" s="79">
        <v>3</v>
      </c>
      <c r="N7" s="79" t="s">
        <v>126</v>
      </c>
      <c r="O7" s="80" t="s">
        <v>126</v>
      </c>
      <c r="P7" s="80" t="s">
        <v>126</v>
      </c>
      <c r="Q7" s="80" t="s">
        <v>126</v>
      </c>
      <c r="R7" s="81" t="s">
        <v>127</v>
      </c>
      <c r="S7" s="81" t="s">
        <v>126</v>
      </c>
      <c r="T7" s="82" t="s">
        <v>128</v>
      </c>
      <c r="U7" s="81" t="s">
        <v>129</v>
      </c>
      <c r="V7" s="78" t="s">
        <v>126</v>
      </c>
      <c r="W7" s="80">
        <v>76238</v>
      </c>
      <c r="X7" s="80">
        <v>127589</v>
      </c>
      <c r="Y7" s="80">
        <v>96570</v>
      </c>
      <c r="Z7" s="80">
        <v>103481</v>
      </c>
      <c r="AA7" s="80">
        <v>92578</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76238</v>
      </c>
      <c r="AR7" s="80">
        <v>127589</v>
      </c>
      <c r="AS7" s="80">
        <v>96570</v>
      </c>
      <c r="AT7" s="80">
        <v>103481</v>
      </c>
      <c r="AU7" s="80">
        <v>92578</v>
      </c>
      <c r="AV7" s="80">
        <v>1446073</v>
      </c>
      <c r="AW7" s="80" t="s">
        <v>126</v>
      </c>
      <c r="AX7" s="80">
        <v>1446073</v>
      </c>
      <c r="AY7" s="83">
        <v>136.9</v>
      </c>
      <c r="AZ7" s="83">
        <v>233.1</v>
      </c>
      <c r="BA7" s="83">
        <v>159.69999999999999</v>
      </c>
      <c r="BB7" s="83">
        <v>185.4</v>
      </c>
      <c r="BC7" s="83">
        <v>154.4</v>
      </c>
      <c r="BD7" s="83">
        <v>119.7</v>
      </c>
      <c r="BE7" s="83">
        <v>125.7</v>
      </c>
      <c r="BF7" s="83">
        <v>129.69999999999999</v>
      </c>
      <c r="BG7" s="83">
        <v>135.9</v>
      </c>
      <c r="BH7" s="83">
        <v>130.5</v>
      </c>
      <c r="BI7" s="83">
        <v>100</v>
      </c>
      <c r="BJ7" s="83">
        <v>136.4</v>
      </c>
      <c r="BK7" s="83">
        <v>227.2</v>
      </c>
      <c r="BL7" s="83">
        <v>154.9</v>
      </c>
      <c r="BM7" s="83">
        <v>180.9</v>
      </c>
      <c r="BN7" s="83">
        <v>151.5</v>
      </c>
      <c r="BO7" s="83">
        <v>121.8</v>
      </c>
      <c r="BP7" s="83">
        <v>124.8</v>
      </c>
      <c r="BQ7" s="83">
        <v>130.4</v>
      </c>
      <c r="BR7" s="83">
        <v>136.30000000000001</v>
      </c>
      <c r="BS7" s="83">
        <v>130.69999999999999</v>
      </c>
      <c r="BT7" s="83">
        <v>100</v>
      </c>
      <c r="BU7" s="83">
        <v>988</v>
      </c>
      <c r="BV7" s="83">
        <v>1152.8</v>
      </c>
      <c r="BW7" s="83">
        <v>485.2</v>
      </c>
      <c r="BX7" s="83">
        <v>1568.6</v>
      </c>
      <c r="BY7" s="83">
        <v>1551.9</v>
      </c>
      <c r="BZ7" s="83">
        <v>992.4</v>
      </c>
      <c r="CA7" s="83">
        <v>638.79999999999995</v>
      </c>
      <c r="CB7" s="83">
        <v>716.7</v>
      </c>
      <c r="CC7" s="83">
        <v>688</v>
      </c>
      <c r="CD7" s="83">
        <v>707.7</v>
      </c>
      <c r="CE7" s="83">
        <v>100</v>
      </c>
      <c r="CF7" s="83">
        <v>10776.1</v>
      </c>
      <c r="CG7" s="83">
        <v>6082.3</v>
      </c>
      <c r="CH7" s="83">
        <v>9737.2000000000007</v>
      </c>
      <c r="CI7" s="83">
        <v>8454.7000000000007</v>
      </c>
      <c r="CJ7" s="83">
        <v>10146.799999999999</v>
      </c>
      <c r="CK7" s="83">
        <v>7914.4</v>
      </c>
      <c r="CL7" s="83">
        <v>7493.6</v>
      </c>
      <c r="CM7" s="83">
        <v>8014.2</v>
      </c>
      <c r="CN7" s="83">
        <v>8260</v>
      </c>
      <c r="CO7" s="83">
        <v>8600.1</v>
      </c>
      <c r="CP7" s="80">
        <v>471579</v>
      </c>
      <c r="CQ7" s="80">
        <v>145382</v>
      </c>
      <c r="CR7" s="80">
        <v>735897</v>
      </c>
      <c r="CS7" s="80">
        <v>947281</v>
      </c>
      <c r="CT7" s="80">
        <v>710050</v>
      </c>
      <c r="CU7" s="80">
        <v>1160012</v>
      </c>
      <c r="CV7" s="80">
        <v>1146099</v>
      </c>
      <c r="CW7" s="80">
        <v>1494682</v>
      </c>
      <c r="CX7" s="80">
        <v>1543942</v>
      </c>
      <c r="CY7" s="80">
        <v>1467681</v>
      </c>
      <c r="CZ7" s="80">
        <v>36500</v>
      </c>
      <c r="DA7" s="83">
        <v>23.8</v>
      </c>
      <c r="DB7" s="83">
        <v>39.9</v>
      </c>
      <c r="DC7" s="83">
        <v>30.1</v>
      </c>
      <c r="DD7" s="83">
        <v>32.4</v>
      </c>
      <c r="DE7" s="83">
        <v>29</v>
      </c>
      <c r="DF7" s="83">
        <v>36.299999999999997</v>
      </c>
      <c r="DG7" s="83">
        <v>38.4</v>
      </c>
      <c r="DH7" s="83">
        <v>37.700000000000003</v>
      </c>
      <c r="DI7" s="83">
        <v>36.200000000000003</v>
      </c>
      <c r="DJ7" s="83">
        <v>36.5</v>
      </c>
      <c r="DK7" s="83">
        <v>6.8</v>
      </c>
      <c r="DL7" s="83">
        <v>5.7</v>
      </c>
      <c r="DM7" s="83">
        <v>9.1</v>
      </c>
      <c r="DN7" s="83">
        <v>3.5</v>
      </c>
      <c r="DO7" s="83">
        <v>9.6</v>
      </c>
      <c r="DP7" s="83">
        <v>22.1</v>
      </c>
      <c r="DQ7" s="83">
        <v>21.1</v>
      </c>
      <c r="DR7" s="83">
        <v>20</v>
      </c>
      <c r="DS7" s="83">
        <v>18.2</v>
      </c>
      <c r="DT7" s="83">
        <v>20.9</v>
      </c>
      <c r="DU7" s="83">
        <v>0</v>
      </c>
      <c r="DV7" s="83">
        <v>0</v>
      </c>
      <c r="DW7" s="83">
        <v>0</v>
      </c>
      <c r="DX7" s="83">
        <v>0</v>
      </c>
      <c r="DY7" s="83">
        <v>0</v>
      </c>
      <c r="DZ7" s="83">
        <v>130.19999999999999</v>
      </c>
      <c r="EA7" s="83">
        <v>128.80000000000001</v>
      </c>
      <c r="EB7" s="83">
        <v>109.9</v>
      </c>
      <c r="EC7" s="83">
        <v>103.6</v>
      </c>
      <c r="ED7" s="83">
        <v>95.7</v>
      </c>
      <c r="EE7" s="83">
        <v>54.7</v>
      </c>
      <c r="EF7" s="83">
        <v>65.7</v>
      </c>
      <c r="EG7" s="83">
        <v>60.8</v>
      </c>
      <c r="EH7" s="83">
        <v>62.2</v>
      </c>
      <c r="EI7" s="83">
        <v>62</v>
      </c>
      <c r="EJ7" s="83">
        <v>57.7</v>
      </c>
      <c r="EK7" s="83">
        <v>59.8</v>
      </c>
      <c r="EL7" s="83">
        <v>59.6</v>
      </c>
      <c r="EM7" s="83">
        <v>60.3</v>
      </c>
      <c r="EN7" s="83">
        <v>60.2</v>
      </c>
      <c r="EO7" s="83">
        <v>0</v>
      </c>
      <c r="EP7" s="83">
        <v>0</v>
      </c>
      <c r="EQ7" s="83">
        <v>0</v>
      </c>
      <c r="ER7" s="83">
        <v>0</v>
      </c>
      <c r="ES7" s="83">
        <v>0</v>
      </c>
      <c r="ET7" s="83">
        <v>15.3</v>
      </c>
      <c r="EU7" s="83">
        <v>16.2</v>
      </c>
      <c r="EV7" s="83">
        <v>18.7</v>
      </c>
      <c r="EW7" s="83">
        <v>20.5</v>
      </c>
      <c r="EX7" s="83">
        <v>21.4</v>
      </c>
      <c r="EY7" s="80">
        <v>36500</v>
      </c>
      <c r="EZ7" s="83">
        <v>23.8</v>
      </c>
      <c r="FA7" s="83">
        <v>39.9</v>
      </c>
      <c r="FB7" s="83">
        <v>30.1</v>
      </c>
      <c r="FC7" s="83">
        <v>32.4</v>
      </c>
      <c r="FD7" s="83">
        <v>29</v>
      </c>
      <c r="FE7" s="83">
        <v>37</v>
      </c>
      <c r="FF7" s="83">
        <v>39.5</v>
      </c>
      <c r="FG7" s="83">
        <v>39.1</v>
      </c>
      <c r="FH7" s="83">
        <v>37.299999999999997</v>
      </c>
      <c r="FI7" s="83">
        <v>38</v>
      </c>
      <c r="FJ7" s="83">
        <v>6.8</v>
      </c>
      <c r="FK7" s="83">
        <v>5.7</v>
      </c>
      <c r="FL7" s="83">
        <v>9.1</v>
      </c>
      <c r="FM7" s="83">
        <v>3.5</v>
      </c>
      <c r="FN7" s="83">
        <v>9.6</v>
      </c>
      <c r="FO7" s="83">
        <v>22.6</v>
      </c>
      <c r="FP7" s="83">
        <v>22</v>
      </c>
      <c r="FQ7" s="83">
        <v>21.4</v>
      </c>
      <c r="FR7" s="83">
        <v>19.3</v>
      </c>
      <c r="FS7" s="83">
        <v>20.6</v>
      </c>
      <c r="FT7" s="83">
        <v>0</v>
      </c>
      <c r="FU7" s="83">
        <v>0</v>
      </c>
      <c r="FV7" s="83">
        <v>0</v>
      </c>
      <c r="FW7" s="83">
        <v>0</v>
      </c>
      <c r="FX7" s="83">
        <v>0</v>
      </c>
      <c r="FY7" s="83">
        <v>120.9</v>
      </c>
      <c r="FZ7" s="83">
        <v>105.7</v>
      </c>
      <c r="GA7" s="83">
        <v>89.4</v>
      </c>
      <c r="GB7" s="83">
        <v>83.3</v>
      </c>
      <c r="GC7" s="83">
        <v>73.2</v>
      </c>
      <c r="GD7" s="83">
        <v>54.7</v>
      </c>
      <c r="GE7" s="83">
        <v>65.7</v>
      </c>
      <c r="GF7" s="83">
        <v>60.8</v>
      </c>
      <c r="GG7" s="83">
        <v>62.2</v>
      </c>
      <c r="GH7" s="83">
        <v>62</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（最大出力合計36,500kW）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（最大出力合計36,500kW）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136.9</v>
      </c>
      <c r="AZ11" s="95">
        <f>AZ7</f>
        <v>233.1</v>
      </c>
      <c r="BA11" s="95">
        <f>BA7</f>
        <v>159.69999999999999</v>
      </c>
      <c r="BB11" s="95">
        <f>BB7</f>
        <v>185.4</v>
      </c>
      <c r="BC11" s="95">
        <f>BC7</f>
        <v>154.4</v>
      </c>
      <c r="BD11" s="84"/>
      <c r="BE11" s="84"/>
      <c r="BF11" s="84"/>
      <c r="BG11" s="84"/>
      <c r="BH11" s="84"/>
      <c r="BI11" s="94" t="s">
        <v>138</v>
      </c>
      <c r="BJ11" s="95">
        <f>BJ7</f>
        <v>136.4</v>
      </c>
      <c r="BK11" s="95">
        <f>BK7</f>
        <v>227.2</v>
      </c>
      <c r="BL11" s="95">
        <f>BL7</f>
        <v>154.9</v>
      </c>
      <c r="BM11" s="95">
        <f>BM7</f>
        <v>180.9</v>
      </c>
      <c r="BN11" s="95">
        <f>BN7</f>
        <v>151.5</v>
      </c>
      <c r="BO11" s="84"/>
      <c r="BP11" s="84"/>
      <c r="BQ11" s="84"/>
      <c r="BR11" s="84"/>
      <c r="BS11" s="84"/>
      <c r="BT11" s="94" t="s">
        <v>138</v>
      </c>
      <c r="BU11" s="95">
        <f>BU7</f>
        <v>988</v>
      </c>
      <c r="BV11" s="95">
        <f>BV7</f>
        <v>1152.8</v>
      </c>
      <c r="BW11" s="95">
        <f>BW7</f>
        <v>485.2</v>
      </c>
      <c r="BX11" s="95">
        <f>BX7</f>
        <v>1568.6</v>
      </c>
      <c r="BY11" s="95">
        <f>BY7</f>
        <v>1551.9</v>
      </c>
      <c r="BZ11" s="84"/>
      <c r="CA11" s="84"/>
      <c r="CB11" s="84"/>
      <c r="CC11" s="84"/>
      <c r="CD11" s="84"/>
      <c r="CE11" s="94" t="s">
        <v>138</v>
      </c>
      <c r="CF11" s="95">
        <f>CF7</f>
        <v>10776.1</v>
      </c>
      <c r="CG11" s="95">
        <f>CG7</f>
        <v>6082.3</v>
      </c>
      <c r="CH11" s="95">
        <f>CH7</f>
        <v>9737.2000000000007</v>
      </c>
      <c r="CI11" s="95">
        <f>CI7</f>
        <v>8454.7000000000007</v>
      </c>
      <c r="CJ11" s="95">
        <f>CJ7</f>
        <v>10146.799999999999</v>
      </c>
      <c r="CK11" s="84"/>
      <c r="CL11" s="84"/>
      <c r="CM11" s="84"/>
      <c r="CN11" s="84"/>
      <c r="CO11" s="94" t="s">
        <v>138</v>
      </c>
      <c r="CP11" s="96">
        <f>CP7</f>
        <v>471579</v>
      </c>
      <c r="CQ11" s="96">
        <f>CQ7</f>
        <v>145382</v>
      </c>
      <c r="CR11" s="96">
        <f>CR7</f>
        <v>735897</v>
      </c>
      <c r="CS11" s="96">
        <f>CS7</f>
        <v>947281</v>
      </c>
      <c r="CT11" s="96">
        <f>CT7</f>
        <v>710050</v>
      </c>
      <c r="CU11" s="84"/>
      <c r="CV11" s="84"/>
      <c r="CW11" s="84"/>
      <c r="CX11" s="84"/>
      <c r="CY11" s="84"/>
      <c r="CZ11" s="94" t="s">
        <v>138</v>
      </c>
      <c r="DA11" s="95">
        <f>DA7</f>
        <v>23.8</v>
      </c>
      <c r="DB11" s="95">
        <f>DB7</f>
        <v>39.9</v>
      </c>
      <c r="DC11" s="95">
        <f>DC7</f>
        <v>30.1</v>
      </c>
      <c r="DD11" s="95">
        <f>DD7</f>
        <v>32.4</v>
      </c>
      <c r="DE11" s="95">
        <f>DE7</f>
        <v>29</v>
      </c>
      <c r="DF11" s="84"/>
      <c r="DG11" s="84"/>
      <c r="DH11" s="84"/>
      <c r="DI11" s="84"/>
      <c r="DJ11" s="94" t="s">
        <v>138</v>
      </c>
      <c r="DK11" s="95">
        <f>DK7</f>
        <v>6.8</v>
      </c>
      <c r="DL11" s="95">
        <f>DL7</f>
        <v>5.7</v>
      </c>
      <c r="DM11" s="95">
        <f>DM7</f>
        <v>9.1</v>
      </c>
      <c r="DN11" s="95">
        <f>DN7</f>
        <v>3.5</v>
      </c>
      <c r="DO11" s="95">
        <f>DO7</f>
        <v>9.6</v>
      </c>
      <c r="DP11" s="84"/>
      <c r="DQ11" s="84"/>
      <c r="DR11" s="84"/>
      <c r="DS11" s="84"/>
      <c r="DT11" s="94" t="s">
        <v>138</v>
      </c>
      <c r="DU11" s="95">
        <f>DU7</f>
        <v>0</v>
      </c>
      <c r="DV11" s="95">
        <f>DV7</f>
        <v>0</v>
      </c>
      <c r="DW11" s="95">
        <f>DW7</f>
        <v>0</v>
      </c>
      <c r="DX11" s="95">
        <f>DX7</f>
        <v>0</v>
      </c>
      <c r="DY11" s="95">
        <f>DY7</f>
        <v>0</v>
      </c>
      <c r="DZ11" s="84"/>
      <c r="EA11" s="84"/>
      <c r="EB11" s="84"/>
      <c r="EC11" s="84"/>
      <c r="ED11" s="94" t="s">
        <v>138</v>
      </c>
      <c r="EE11" s="95">
        <f>EE7</f>
        <v>54.7</v>
      </c>
      <c r="EF11" s="95">
        <f>EF7</f>
        <v>65.7</v>
      </c>
      <c r="EG11" s="95">
        <f>EG7</f>
        <v>60.8</v>
      </c>
      <c r="EH11" s="95">
        <f>EH7</f>
        <v>62.2</v>
      </c>
      <c r="EI11" s="95">
        <f>EI7</f>
        <v>62</v>
      </c>
      <c r="EJ11" s="84"/>
      <c r="EK11" s="84"/>
      <c r="EL11" s="84"/>
      <c r="EM11" s="84"/>
      <c r="EN11" s="94" t="s">
        <v>138</v>
      </c>
      <c r="EO11" s="95">
        <f>EO7</f>
        <v>0</v>
      </c>
      <c r="EP11" s="95">
        <f>EP7</f>
        <v>0</v>
      </c>
      <c r="EQ11" s="95">
        <f>EQ7</f>
        <v>0</v>
      </c>
      <c r="ER11" s="95">
        <f>ER7</f>
        <v>0</v>
      </c>
      <c r="ES11" s="95">
        <f>ES7</f>
        <v>0</v>
      </c>
      <c r="ET11" s="84"/>
      <c r="EU11" s="84"/>
      <c r="EV11" s="84"/>
      <c r="EW11" s="84"/>
      <c r="EX11" s="84"/>
      <c r="EY11" s="94" t="s">
        <v>138</v>
      </c>
      <c r="EZ11" s="95">
        <f>EZ7</f>
        <v>23.8</v>
      </c>
      <c r="FA11" s="95">
        <f>FA7</f>
        <v>39.9</v>
      </c>
      <c r="FB11" s="95">
        <f>FB7</f>
        <v>30.1</v>
      </c>
      <c r="FC11" s="95">
        <f>FC7</f>
        <v>32.4</v>
      </c>
      <c r="FD11" s="95">
        <f>FD7</f>
        <v>29</v>
      </c>
      <c r="FE11" s="84"/>
      <c r="FF11" s="84"/>
      <c r="FG11" s="84"/>
      <c r="FH11" s="84"/>
      <c r="FI11" s="94" t="s">
        <v>138</v>
      </c>
      <c r="FJ11" s="95">
        <f>FJ7</f>
        <v>6.8</v>
      </c>
      <c r="FK11" s="95">
        <f>FK7</f>
        <v>5.7</v>
      </c>
      <c r="FL11" s="95">
        <f>FL7</f>
        <v>9.1</v>
      </c>
      <c r="FM11" s="95">
        <f>FM7</f>
        <v>3.5</v>
      </c>
      <c r="FN11" s="95">
        <f>FN7</f>
        <v>9.6</v>
      </c>
      <c r="FO11" s="84"/>
      <c r="FP11" s="84"/>
      <c r="FQ11" s="84"/>
      <c r="FR11" s="84"/>
      <c r="FS11" s="94" t="s">
        <v>138</v>
      </c>
      <c r="FT11" s="95">
        <f>FT7</f>
        <v>0</v>
      </c>
      <c r="FU11" s="95">
        <f>FU7</f>
        <v>0</v>
      </c>
      <c r="FV11" s="95">
        <f>FV7</f>
        <v>0</v>
      </c>
      <c r="FW11" s="95">
        <f>FW7</f>
        <v>0</v>
      </c>
      <c r="FX11" s="95">
        <f>FX7</f>
        <v>0</v>
      </c>
      <c r="FY11" s="84"/>
      <c r="FZ11" s="84"/>
      <c r="GA11" s="84"/>
      <c r="GB11" s="84"/>
      <c r="GC11" s="94" t="s">
        <v>138</v>
      </c>
      <c r="GD11" s="95">
        <f>GD7</f>
        <v>54.7</v>
      </c>
      <c r="GE11" s="95">
        <f>GE7</f>
        <v>65.7</v>
      </c>
      <c r="GF11" s="95">
        <f>GF7</f>
        <v>60.8</v>
      </c>
      <c r="GG11" s="95">
        <f>GG7</f>
        <v>62.2</v>
      </c>
      <c r="GH11" s="95">
        <f>GH7</f>
        <v>62</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141</v>
      </c>
      <c r="C14" s="99"/>
      <c r="D14" s="100"/>
      <c r="E14" s="99"/>
      <c r="F14" s="197" t="s">
        <v>142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136.9</v>
      </c>
      <c r="AZ17" s="106">
        <f t="shared" ref="AZ17:BC17" si="9">IF(AZ7="-",NA(),AZ7)</f>
        <v>233.1</v>
      </c>
      <c r="BA17" s="106">
        <f t="shared" si="9"/>
        <v>159.69999999999999</v>
      </c>
      <c r="BB17" s="106">
        <f t="shared" si="9"/>
        <v>185.4</v>
      </c>
      <c r="BC17" s="106">
        <f t="shared" si="9"/>
        <v>154.4</v>
      </c>
      <c r="BD17" s="100"/>
      <c r="BE17" s="100"/>
      <c r="BF17" s="100"/>
      <c r="BG17" s="100"/>
      <c r="BH17" s="100"/>
      <c r="BI17" s="105" t="s">
        <v>153</v>
      </c>
      <c r="BJ17" s="106">
        <f>IF(BJ7="-",NA(),BJ7)</f>
        <v>136.4</v>
      </c>
      <c r="BK17" s="106">
        <f t="shared" ref="BK17:BN17" si="10">IF(BK7="-",NA(),BK7)</f>
        <v>227.2</v>
      </c>
      <c r="BL17" s="106">
        <f t="shared" si="10"/>
        <v>154.9</v>
      </c>
      <c r="BM17" s="106">
        <f t="shared" si="10"/>
        <v>180.9</v>
      </c>
      <c r="BN17" s="106">
        <f t="shared" si="10"/>
        <v>151.5</v>
      </c>
      <c r="BO17" s="100"/>
      <c r="BP17" s="100"/>
      <c r="BQ17" s="100"/>
      <c r="BR17" s="100"/>
      <c r="BS17" s="100"/>
      <c r="BT17" s="105" t="s">
        <v>153</v>
      </c>
      <c r="BU17" s="106">
        <f>IF(BU7="-",NA(),BU7)</f>
        <v>988</v>
      </c>
      <c r="BV17" s="106">
        <f t="shared" ref="BV17:BY17" si="11">IF(BV7="-",NA(),BV7)</f>
        <v>1152.8</v>
      </c>
      <c r="BW17" s="106">
        <f t="shared" si="11"/>
        <v>485.2</v>
      </c>
      <c r="BX17" s="106">
        <f t="shared" si="11"/>
        <v>1568.6</v>
      </c>
      <c r="BY17" s="106">
        <f t="shared" si="11"/>
        <v>1551.9</v>
      </c>
      <c r="BZ17" s="100"/>
      <c r="CA17" s="100"/>
      <c r="CB17" s="100"/>
      <c r="CC17" s="100"/>
      <c r="CD17" s="100"/>
      <c r="CE17" s="105" t="s">
        <v>153</v>
      </c>
      <c r="CF17" s="106">
        <f>IF(CF7="-",NA(),CF7)</f>
        <v>10776.1</v>
      </c>
      <c r="CG17" s="106">
        <f t="shared" ref="CG17:CJ17" si="12">IF(CG7="-",NA(),CG7)</f>
        <v>6082.3</v>
      </c>
      <c r="CH17" s="106">
        <f t="shared" si="12"/>
        <v>9737.2000000000007</v>
      </c>
      <c r="CI17" s="106">
        <f t="shared" si="12"/>
        <v>8454.7000000000007</v>
      </c>
      <c r="CJ17" s="106">
        <f t="shared" si="12"/>
        <v>10146.799999999999</v>
      </c>
      <c r="CK17" s="100"/>
      <c r="CL17" s="100"/>
      <c r="CM17" s="100"/>
      <c r="CN17" s="100"/>
      <c r="CO17" s="105" t="s">
        <v>153</v>
      </c>
      <c r="CP17" s="107">
        <f>IF(CP7="-",NA(),CP7)</f>
        <v>471579</v>
      </c>
      <c r="CQ17" s="107">
        <f t="shared" ref="CQ17:CT17" si="13">IF(CQ7="-",NA(),CQ7)</f>
        <v>145382</v>
      </c>
      <c r="CR17" s="107">
        <f t="shared" si="13"/>
        <v>735897</v>
      </c>
      <c r="CS17" s="107">
        <f t="shared" si="13"/>
        <v>947281</v>
      </c>
      <c r="CT17" s="107">
        <f t="shared" si="13"/>
        <v>710050</v>
      </c>
      <c r="CU17" s="100"/>
      <c r="CV17" s="100"/>
      <c r="CW17" s="100"/>
      <c r="CX17" s="100"/>
      <c r="CY17" s="100"/>
      <c r="CZ17" s="105" t="s">
        <v>153</v>
      </c>
      <c r="DA17" s="106">
        <f>IF(DA7="-",NA(),DA7)</f>
        <v>23.8</v>
      </c>
      <c r="DB17" s="106">
        <f t="shared" ref="DB17:DE17" si="14">IF(DB7="-",NA(),DB7)</f>
        <v>39.9</v>
      </c>
      <c r="DC17" s="106">
        <f t="shared" si="14"/>
        <v>30.1</v>
      </c>
      <c r="DD17" s="106">
        <f t="shared" si="14"/>
        <v>32.4</v>
      </c>
      <c r="DE17" s="106">
        <f t="shared" si="14"/>
        <v>29</v>
      </c>
      <c r="DF17" s="100"/>
      <c r="DG17" s="100"/>
      <c r="DH17" s="100"/>
      <c r="DI17" s="100"/>
      <c r="DJ17" s="105" t="s">
        <v>153</v>
      </c>
      <c r="DK17" s="106">
        <f>IF(DK7="-",NA(),DK7)</f>
        <v>6.8</v>
      </c>
      <c r="DL17" s="106">
        <f t="shared" ref="DL17:DO17" si="15">IF(DL7="-",NA(),DL7)</f>
        <v>5.7</v>
      </c>
      <c r="DM17" s="106">
        <f t="shared" si="15"/>
        <v>9.1</v>
      </c>
      <c r="DN17" s="106">
        <f t="shared" si="15"/>
        <v>3.5</v>
      </c>
      <c r="DO17" s="106">
        <f t="shared" si="15"/>
        <v>9.6</v>
      </c>
      <c r="DP17" s="100"/>
      <c r="DQ17" s="100"/>
      <c r="DR17" s="100"/>
      <c r="DS17" s="100"/>
      <c r="DT17" s="105" t="s">
        <v>153</v>
      </c>
      <c r="DU17" s="106">
        <f>IF(DU7="-",NA(),DU7)</f>
        <v>0</v>
      </c>
      <c r="DV17" s="106">
        <f t="shared" ref="DV17:DY17" si="16">IF(DV7="-",NA(),DV7)</f>
        <v>0</v>
      </c>
      <c r="DW17" s="106">
        <f t="shared" si="16"/>
        <v>0</v>
      </c>
      <c r="DX17" s="106">
        <f t="shared" si="16"/>
        <v>0</v>
      </c>
      <c r="DY17" s="106">
        <f t="shared" si="16"/>
        <v>0</v>
      </c>
      <c r="DZ17" s="100"/>
      <c r="EA17" s="100"/>
      <c r="EB17" s="100"/>
      <c r="EC17" s="100"/>
      <c r="ED17" s="105" t="s">
        <v>153</v>
      </c>
      <c r="EE17" s="106">
        <f>IF(EE7="-",NA(),EE7)</f>
        <v>54.7</v>
      </c>
      <c r="EF17" s="106">
        <f t="shared" ref="EF17:EI17" si="17">IF(EF7="-",NA(),EF7)</f>
        <v>65.7</v>
      </c>
      <c r="EG17" s="106">
        <f t="shared" si="17"/>
        <v>60.8</v>
      </c>
      <c r="EH17" s="106">
        <f t="shared" si="17"/>
        <v>62.2</v>
      </c>
      <c r="EI17" s="106">
        <f t="shared" si="17"/>
        <v>62</v>
      </c>
      <c r="EJ17" s="100"/>
      <c r="EK17" s="100"/>
      <c r="EL17" s="100"/>
      <c r="EM17" s="100"/>
      <c r="EN17" s="105" t="s">
        <v>153</v>
      </c>
      <c r="EO17" s="106">
        <f>IF(EO7="-",NA(),EO7)</f>
        <v>0</v>
      </c>
      <c r="EP17" s="106">
        <f t="shared" ref="EP17:ES17" si="18">IF(EP7="-",NA(),EP7)</f>
        <v>0</v>
      </c>
      <c r="EQ17" s="106">
        <f t="shared" si="18"/>
        <v>0</v>
      </c>
      <c r="ER17" s="106">
        <f t="shared" si="18"/>
        <v>0</v>
      </c>
      <c r="ES17" s="106">
        <f t="shared" si="18"/>
        <v>0</v>
      </c>
      <c r="ET17" s="100"/>
      <c r="EU17" s="100"/>
      <c r="EV17" s="100"/>
      <c r="EW17" s="100"/>
      <c r="EX17" s="100"/>
      <c r="EY17" s="105" t="s">
        <v>153</v>
      </c>
      <c r="EZ17" s="106">
        <f>IF(EZ7="-",NA(),EZ7)</f>
        <v>23.8</v>
      </c>
      <c r="FA17" s="106">
        <f t="shared" ref="FA17:FD17" si="19">IF(FA7="-",NA(),FA7)</f>
        <v>39.9</v>
      </c>
      <c r="FB17" s="106">
        <f t="shared" si="19"/>
        <v>30.1</v>
      </c>
      <c r="FC17" s="106">
        <f t="shared" si="19"/>
        <v>32.4</v>
      </c>
      <c r="FD17" s="106">
        <f t="shared" si="19"/>
        <v>29</v>
      </c>
      <c r="FE17" s="100"/>
      <c r="FF17" s="100"/>
      <c r="FG17" s="100"/>
      <c r="FH17" s="100"/>
      <c r="FI17" s="105" t="s">
        <v>153</v>
      </c>
      <c r="FJ17" s="106">
        <f>IF(FJ7="-",NA(),FJ7)</f>
        <v>6.8</v>
      </c>
      <c r="FK17" s="106">
        <f t="shared" ref="FK17:FN17" si="20">IF(FK7="-",NA(),FK7)</f>
        <v>5.7</v>
      </c>
      <c r="FL17" s="106">
        <f t="shared" si="20"/>
        <v>9.1</v>
      </c>
      <c r="FM17" s="106">
        <f t="shared" si="20"/>
        <v>3.5</v>
      </c>
      <c r="FN17" s="106">
        <f t="shared" si="20"/>
        <v>9.6</v>
      </c>
      <c r="FO17" s="100"/>
      <c r="FP17" s="100"/>
      <c r="FQ17" s="100"/>
      <c r="FR17" s="100"/>
      <c r="FS17" s="105" t="s">
        <v>153</v>
      </c>
      <c r="FT17" s="106">
        <f>IF(FT7="-",NA(),FT7)</f>
        <v>0</v>
      </c>
      <c r="FU17" s="106">
        <f t="shared" ref="FU17:FX17" si="21">IF(FU7="-",NA(),FU7)</f>
        <v>0</v>
      </c>
      <c r="FV17" s="106">
        <f t="shared" si="21"/>
        <v>0</v>
      </c>
      <c r="FW17" s="106">
        <f t="shared" si="21"/>
        <v>0</v>
      </c>
      <c r="FX17" s="106">
        <f t="shared" si="21"/>
        <v>0</v>
      </c>
      <c r="FY17" s="100"/>
      <c r="FZ17" s="100"/>
      <c r="GA17" s="100"/>
      <c r="GB17" s="100"/>
      <c r="GC17" s="105" t="s">
        <v>153</v>
      </c>
      <c r="GD17" s="106">
        <f>IF(GD7="-",NA(),GD7)</f>
        <v>54.7</v>
      </c>
      <c r="GE17" s="106">
        <f t="shared" ref="GE17:GH17" si="22">IF(GE7="-",NA(),GE7)</f>
        <v>65.7</v>
      </c>
      <c r="GF17" s="106">
        <f t="shared" si="22"/>
        <v>60.8</v>
      </c>
      <c r="GG17" s="106">
        <f t="shared" si="22"/>
        <v>62.2</v>
      </c>
      <c r="GH17" s="106">
        <f t="shared" si="22"/>
        <v>62</v>
      </c>
      <c r="GI17" s="100"/>
      <c r="GJ17" s="100"/>
      <c r="GK17" s="100"/>
      <c r="GL17" s="100"/>
      <c r="GM17" s="105" t="s">
        <v>153</v>
      </c>
      <c r="GN17" s="106">
        <f>IF(GN7="-",NA(),GN7)</f>
        <v>0</v>
      </c>
      <c r="GO17" s="106">
        <f t="shared" ref="GO17:GR17" si="23">IF(GO7="-",NA(),GO7)</f>
        <v>0</v>
      </c>
      <c r="GP17" s="106">
        <f t="shared" si="23"/>
        <v>0</v>
      </c>
      <c r="GQ17" s="106">
        <f t="shared" si="23"/>
        <v>0</v>
      </c>
      <c r="GR17" s="106">
        <f t="shared" si="23"/>
        <v>0</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155</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155</v>
      </c>
      <c r="DK18" s="106">
        <f>IF(DP7="-",NA(),DP7)</f>
        <v>22.1</v>
      </c>
      <c r="DL18" s="106">
        <f t="shared" ref="DL18:DO18" si="45">IF(DQ7="-",NA(),DQ7)</f>
        <v>21.1</v>
      </c>
      <c r="DM18" s="106">
        <f t="shared" si="45"/>
        <v>20</v>
      </c>
      <c r="DN18" s="106">
        <f t="shared" si="45"/>
        <v>18.2</v>
      </c>
      <c r="DO18" s="106">
        <f t="shared" si="45"/>
        <v>20.9</v>
      </c>
      <c r="DP18" s="100"/>
      <c r="DQ18" s="100"/>
      <c r="DR18" s="100"/>
      <c r="DS18" s="100"/>
      <c r="DT18" s="105" t="s">
        <v>155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155</v>
      </c>
      <c r="EE18" s="106">
        <f>IF(EJ7="-",NA(),EJ7)</f>
        <v>57.7</v>
      </c>
      <c r="EF18" s="106">
        <f t="shared" ref="EF18:EI18" si="47">IF(EK7="-",NA(),EK7)</f>
        <v>59.8</v>
      </c>
      <c r="EG18" s="106">
        <f t="shared" si="47"/>
        <v>59.6</v>
      </c>
      <c r="EH18" s="106">
        <f t="shared" si="47"/>
        <v>60.3</v>
      </c>
      <c r="EI18" s="106">
        <f t="shared" si="47"/>
        <v>60.2</v>
      </c>
      <c r="EJ18" s="100"/>
      <c r="EK18" s="100"/>
      <c r="EL18" s="100"/>
      <c r="EM18" s="100"/>
      <c r="EN18" s="105" t="s">
        <v>155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157</v>
      </c>
      <c r="C20" s="196"/>
      <c r="D20" s="100"/>
    </row>
    <row r="21" spans="1:374">
      <c r="A21" s="97">
        <f t="shared" si="7"/>
        <v>7</v>
      </c>
      <c r="B21" s="196" t="s">
        <v>158</v>
      </c>
      <c r="C21" s="196"/>
      <c r="D21" s="100"/>
    </row>
    <row r="22" spans="1:374">
      <c r="A22" s="97">
        <f t="shared" si="7"/>
        <v>8</v>
      </c>
      <c r="B22" s="196" t="s">
        <v>159</v>
      </c>
      <c r="C22" s="196"/>
      <c r="D22" s="100"/>
      <c r="E22" s="198" t="s">
        <v>160</v>
      </c>
      <c r="F22" s="199"/>
      <c r="G22" s="199"/>
      <c r="H22" s="199"/>
      <c r="I22" s="200"/>
    </row>
    <row r="23" spans="1:374">
      <c r="A23" s="97">
        <f t="shared" si="7"/>
        <v>9</v>
      </c>
      <c r="B23" s="196" t="s">
        <v>161</v>
      </c>
      <c r="C23" s="196"/>
      <c r="D23" s="100"/>
      <c r="E23" s="201"/>
      <c r="F23" s="202"/>
      <c r="G23" s="202"/>
      <c r="H23" s="202"/>
      <c r="I23" s="203"/>
    </row>
    <row r="24" spans="1:374">
      <c r="A24" s="97">
        <f t="shared" si="7"/>
        <v>10</v>
      </c>
      <c r="B24" s="196" t="s">
        <v>162</v>
      </c>
      <c r="C24" s="196"/>
      <c r="D24" s="100"/>
      <c r="E24" s="201"/>
      <c r="F24" s="202"/>
      <c r="G24" s="202"/>
      <c r="H24" s="202"/>
      <c r="I24" s="203"/>
    </row>
    <row r="25" spans="1:374">
      <c r="A25" s="97">
        <f t="shared" si="7"/>
        <v>11</v>
      </c>
      <c r="B25" s="196" t="s">
        <v>163</v>
      </c>
      <c r="C25" s="196"/>
      <c r="D25" s="100"/>
      <c r="E25" s="201"/>
      <c r="F25" s="202"/>
      <c r="G25" s="202"/>
      <c r="H25" s="202"/>
      <c r="I25" s="203"/>
    </row>
    <row r="26" spans="1:374">
      <c r="A26" s="97">
        <f t="shared" si="7"/>
        <v>12</v>
      </c>
      <c r="B26" s="196" t="s">
        <v>164</v>
      </c>
      <c r="C26" s="196"/>
      <c r="D26" s="100"/>
      <c r="E26" s="201"/>
      <c r="F26" s="202"/>
      <c r="G26" s="202"/>
      <c r="H26" s="202"/>
      <c r="I26" s="203"/>
    </row>
    <row r="27" spans="1:374">
      <c r="A27" s="97">
        <f t="shared" si="7"/>
        <v>13</v>
      </c>
      <c r="B27" s="196" t="s">
        <v>165</v>
      </c>
      <c r="C27" s="196"/>
      <c r="D27" s="100"/>
      <c r="E27" s="201"/>
      <c r="F27" s="202"/>
      <c r="G27" s="202"/>
      <c r="H27" s="202"/>
      <c r="I27" s="203"/>
    </row>
    <row r="28" spans="1:374">
      <c r="A28" s="97">
        <f t="shared" si="7"/>
        <v>14</v>
      </c>
      <c r="B28" s="196" t="s">
        <v>166</v>
      </c>
      <c r="C28" s="196"/>
      <c r="D28" s="100"/>
      <c r="E28" s="201"/>
      <c r="F28" s="202"/>
      <c r="G28" s="202"/>
      <c r="H28" s="202"/>
      <c r="I28" s="203"/>
    </row>
    <row r="29" spans="1:374">
      <c r="A29" s="97">
        <f t="shared" si="7"/>
        <v>15</v>
      </c>
      <c r="B29" s="196" t="s">
        <v>167</v>
      </c>
      <c r="C29" s="196"/>
      <c r="D29" s="100"/>
      <c r="E29" s="201"/>
      <c r="F29" s="202"/>
      <c r="G29" s="202"/>
      <c r="H29" s="202"/>
      <c r="I29" s="203"/>
    </row>
    <row r="30" spans="1:374">
      <c r="A30" s="97">
        <f t="shared" si="7"/>
        <v>16</v>
      </c>
      <c r="B30" s="196" t="s">
        <v>168</v>
      </c>
      <c r="C30" s="196"/>
      <c r="D30" s="100"/>
      <c r="E30" s="201"/>
      <c r="F30" s="202"/>
      <c r="G30" s="202"/>
      <c r="H30" s="202"/>
      <c r="I30" s="203"/>
    </row>
    <row r="31" spans="1:374">
      <c r="A31" s="97">
        <f t="shared" si="7"/>
        <v>17</v>
      </c>
      <c r="B31" s="196" t="s">
        <v>169</v>
      </c>
      <c r="C31" s="196"/>
      <c r="D31" s="100"/>
      <c r="E31" s="201"/>
      <c r="F31" s="202"/>
      <c r="G31" s="202"/>
      <c r="H31" s="202"/>
      <c r="I31" s="203"/>
    </row>
    <row r="32" spans="1:374">
      <c r="A32" s="97">
        <f t="shared" si="7"/>
        <v>18</v>
      </c>
      <c r="B32" s="196" t="s">
        <v>170</v>
      </c>
      <c r="C32" s="196"/>
      <c r="D32" s="100"/>
      <c r="E32" s="201"/>
      <c r="F32" s="202"/>
      <c r="G32" s="202"/>
      <c r="H32" s="202"/>
      <c r="I32" s="203"/>
    </row>
    <row r="33" spans="1:9">
      <c r="A33" s="97">
        <f t="shared" si="7"/>
        <v>19</v>
      </c>
      <c r="B33" s="196" t="s">
        <v>171</v>
      </c>
      <c r="C33" s="196"/>
      <c r="D33" s="100"/>
      <c r="E33" s="201"/>
      <c r="F33" s="202"/>
      <c r="G33" s="202"/>
      <c r="H33" s="202"/>
      <c r="I33" s="203"/>
    </row>
    <row r="34" spans="1:9">
      <c r="A34" s="97">
        <f t="shared" si="7"/>
        <v>20</v>
      </c>
      <c r="B34" s="196" t="s">
        <v>172</v>
      </c>
      <c r="C34" s="196"/>
      <c r="D34" s="100"/>
      <c r="E34" s="201"/>
      <c r="F34" s="202"/>
      <c r="G34" s="202"/>
      <c r="H34" s="202"/>
      <c r="I34" s="203"/>
    </row>
    <row r="35" spans="1:9" ht="25.5" customHeight="1">
      <c r="E35" s="204"/>
      <c r="F35" s="205"/>
      <c r="G35" s="205"/>
      <c r="H35" s="205"/>
      <c r="I35" s="206"/>
    </row>
    <row r="36" spans="1:9">
      <c r="A36" t="s">
        <v>173</v>
      </c>
      <c r="B36" t="s">
        <v>174</v>
      </c>
    </row>
    <row r="37" spans="1:9">
      <c r="A37" t="s">
        <v>175</v>
      </c>
      <c r="B37" t="s">
        <v>176</v>
      </c>
    </row>
    <row r="38" spans="1:9">
      <c r="A38" t="s">
        <v>177</v>
      </c>
      <c r="B38" t="s">
        <v>178</v>
      </c>
    </row>
    <row r="39" spans="1:9">
      <c r="A39" t="s">
        <v>179</v>
      </c>
      <c r="B39" t="s">
        <v>180</v>
      </c>
    </row>
    <row r="40" spans="1:9">
      <c r="A40" t="s">
        <v>181</v>
      </c>
      <c r="B40" t="s">
        <v>182</v>
      </c>
    </row>
    <row r="41" spans="1:9">
      <c r="A41" t="s">
        <v>183</v>
      </c>
      <c r="B41" t="s">
        <v>184</v>
      </c>
    </row>
    <row r="42" spans="1:9">
      <c r="A42" t="s">
        <v>185</v>
      </c>
      <c r="B42" t="s">
        <v>186</v>
      </c>
    </row>
    <row r="43" spans="1:9">
      <c r="A43" t="s">
        <v>187</v>
      </c>
      <c r="B43" t="s">
        <v>188</v>
      </c>
    </row>
    <row r="44" spans="1:9">
      <c r="A44" t="s">
        <v>189</v>
      </c>
      <c r="B44" t="s">
        <v>190</v>
      </c>
    </row>
    <row r="45" spans="1:9">
      <c r="A45" t="s">
        <v>191</v>
      </c>
      <c r="B45" t="s">
        <v>192</v>
      </c>
    </row>
    <row r="46" spans="1:9">
      <c r="A46" t="s">
        <v>193</v>
      </c>
      <c r="B46" t="s">
        <v>194</v>
      </c>
    </row>
    <row r="47" spans="1:9">
      <c r="A47" t="s">
        <v>195</v>
      </c>
      <c r="B47" t="s">
        <v>196</v>
      </c>
    </row>
    <row r="48" spans="1:9">
      <c r="A48" t="s">
        <v>197</v>
      </c>
      <c r="B48" t="s">
        <v>198</v>
      </c>
    </row>
    <row r="49" spans="1:2">
      <c r="A49" t="s">
        <v>199</v>
      </c>
      <c r="B49" t="s">
        <v>200</v>
      </c>
    </row>
    <row r="50" spans="1:2">
      <c r="A50" t="s">
        <v>201</v>
      </c>
      <c r="B50" t="s">
        <v>202</v>
      </c>
    </row>
    <row r="51" spans="1:2">
      <c r="A51" t="s">
        <v>203</v>
      </c>
      <c r="B51" t="s">
        <v>204</v>
      </c>
    </row>
    <row r="52" spans="1:2">
      <c r="A52" t="s">
        <v>205</v>
      </c>
      <c r="B52" t="s">
        <v>206</v>
      </c>
    </row>
    <row r="53" spans="1:2">
      <c r="A53" t="s">
        <v>207</v>
      </c>
      <c r="B53" t="s">
        <v>208</v>
      </c>
    </row>
    <row r="54" spans="1:2">
      <c r="A54" t="s">
        <v>209</v>
      </c>
      <c r="B54" t="s">
        <v>210</v>
      </c>
    </row>
    <row r="55" spans="1:2">
      <c r="A55" t="s">
        <v>211</v>
      </c>
      <c r="B55" t="s">
        <v>212</v>
      </c>
    </row>
    <row r="56" spans="1:2">
      <c r="A56" t="s">
        <v>213</v>
      </c>
      <c r="B56" t="s">
        <v>214</v>
      </c>
    </row>
    <row r="57" spans="1:2">
      <c r="A57" t="s">
        <v>215</v>
      </c>
      <c r="B57" t="s">
        <v>216</v>
      </c>
    </row>
    <row r="58" spans="1:2">
      <c r="A58" t="s">
        <v>217</v>
      </c>
      <c r="B58" t="s">
        <v>218</v>
      </c>
    </row>
    <row r="59" spans="1:2">
      <c r="A59" t="s">
        <v>219</v>
      </c>
      <c r="B59" t="s">
        <v>220</v>
      </c>
    </row>
    <row r="60" spans="1:2">
      <c r="A60" t="s">
        <v>221</v>
      </c>
      <c r="B60" t="s">
        <v>222</v>
      </c>
    </row>
    <row r="61" spans="1:2">
      <c r="A61" t="s">
        <v>223</v>
      </c>
      <c r="B61" t="s">
        <v>224</v>
      </c>
    </row>
    <row r="62" spans="1:2">
      <c r="A62" t="s">
        <v>225</v>
      </c>
      <c r="B62" t="s">
        <v>226</v>
      </c>
    </row>
    <row r="63" spans="1:2">
      <c r="A63" t="s">
        <v>227</v>
      </c>
      <c r="B63" t="s">
        <v>228</v>
      </c>
    </row>
    <row r="64" spans="1:2">
      <c r="A64" t="s">
        <v>229</v>
      </c>
      <c r="B64" t="s">
        <v>230</v>
      </c>
    </row>
    <row r="65" spans="1:2">
      <c r="A65" t="s">
        <v>231</v>
      </c>
      <c r="B65" t="s">
        <v>232</v>
      </c>
    </row>
    <row r="66" spans="1:2">
      <c r="A66" t="s">
        <v>233</v>
      </c>
      <c r="B66" t="s">
        <v>234</v>
      </c>
    </row>
    <row r="67" spans="1:2">
      <c r="A67" t="s">
        <v>235</v>
      </c>
      <c r="B67" t="s">
        <v>234</v>
      </c>
    </row>
    <row r="68" spans="1:2">
      <c r="A68" t="s">
        <v>236</v>
      </c>
      <c r="B68" t="s">
        <v>234</v>
      </c>
    </row>
    <row r="69" spans="1:2">
      <c r="A69" t="s">
        <v>237</v>
      </c>
      <c r="B69" t="s">
        <v>234</v>
      </c>
    </row>
    <row r="70" spans="1:2">
      <c r="A70" t="s">
        <v>238</v>
      </c>
      <c r="B70" t="s">
        <v>234</v>
      </c>
    </row>
    <row r="71" spans="1:2">
      <c r="A71" t="s">
        <v>239</v>
      </c>
      <c r="B71" t="s">
        <v>234</v>
      </c>
    </row>
    <row r="72" spans="1:2">
      <c r="A72" t="s">
        <v>240</v>
      </c>
      <c r="B72" t="s">
        <v>234</v>
      </c>
    </row>
    <row r="73" spans="1:2">
      <c r="A73" t="s">
        <v>241</v>
      </c>
      <c r="B73" t="s">
        <v>234</v>
      </c>
    </row>
    <row r="74" spans="1:2">
      <c r="A74" t="s">
        <v>242</v>
      </c>
      <c r="B74" t="s">
        <v>234</v>
      </c>
    </row>
    <row r="75" spans="1:2">
      <c r="A75" t="s">
        <v>243</v>
      </c>
      <c r="B75" t="s">
        <v>234</v>
      </c>
    </row>
    <row r="76" spans="1:2">
      <c r="A76" t="s">
        <v>244</v>
      </c>
      <c r="B76" t="s">
        <v>234</v>
      </c>
    </row>
    <row r="77" spans="1:2">
      <c r="A77" t="s">
        <v>245</v>
      </c>
      <c r="B77" t="s">
        <v>234</v>
      </c>
    </row>
    <row r="78" spans="1:2">
      <c r="A78" t="s">
        <v>246</v>
      </c>
      <c r="B78" t="s">
        <v>234</v>
      </c>
    </row>
    <row r="79" spans="1:2">
      <c r="A79" t="s">
        <v>247</v>
      </c>
      <c r="B79" t="s">
        <v>234</v>
      </c>
    </row>
    <row r="80" spans="1:2">
      <c r="A80" t="s">
        <v>248</v>
      </c>
      <c r="B80" t="s">
        <v>234</v>
      </c>
    </row>
    <row r="81" spans="1:2">
      <c r="A81" t="s">
        <v>249</v>
      </c>
      <c r="B81" t="s">
        <v>234</v>
      </c>
    </row>
    <row r="82" spans="1:2">
      <c r="A82" t="s">
        <v>250</v>
      </c>
      <c r="B82" t="s">
        <v>234</v>
      </c>
    </row>
    <row r="83" spans="1:2">
      <c r="A83" t="s">
        <v>251</v>
      </c>
      <c r="B83" t="s">
        <v>234</v>
      </c>
    </row>
    <row r="84" spans="1:2">
      <c r="A84" t="s">
        <v>252</v>
      </c>
      <c r="B84" t="s">
        <v>234</v>
      </c>
    </row>
    <row r="85" spans="1:2">
      <c r="A85" t="s">
        <v>253</v>
      </c>
      <c r="B85" t="s">
        <v>234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2019-02-07T09:11:11Z</cp:lastPrinted>
  <dcterms:created xsi:type="dcterms:W3CDTF">2018-12-13T02:07:25Z</dcterms:created>
  <dcterms:modified xsi:type="dcterms:W3CDTF">2019-02-13T13:19:42Z</dcterms:modified>
</cp:coreProperties>
</file>