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80　公営企業会計移行担当\04経営比較分析\H29決算\"/>
    </mc:Choice>
  </mc:AlternateContent>
  <workbookProtection workbookAlgorithmName="SHA-512" workbookHashValue="p5UDjUgSTyQcHYTMelzOd7XUTYU/c0ubiimlcPMESnRjB1DsVMofpzbM0ylTdAIf4LR8spaxIsHAmQyZL34A9g==" workbookSaltValue="hTZ2r+B5Yo5viGZ6/093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<sst xmlns="http://schemas.openxmlformats.org/spreadsheetml/2006/main" count="240" uniqueCount="127">
  <si>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</si>
  <si>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</si>
  <si>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</si>
  <si>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</si>
  <si>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</si>
  <si>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</si>
  <si>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</si>
  <si>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</si>
  <si>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</si>
  <si>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</si>
  <si>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</si>
  <si>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</si>
  <si>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</si>
  <si>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</si>
  <si>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</si>
  <si>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</si>
  <si>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</si>
  <si>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</si>
  <si>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</si>
  <si>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</si>
  <si>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</si>
  <si>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</si>
  <si>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</si>
  <si>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</si>
  <si>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</si>
  <si>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</si>
  <si>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</si>
  <si>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</si>
  <si>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</si>
  <si>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</si>
  <si>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</si>
  <si>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</si>
  <si>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</si>
  <si>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</si>
  <si>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</si>
  <si>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</si>
  <si>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</si>
  <si>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</si>
  <si>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</si>
  <si>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</si>
  <si>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</si>
  <si>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</si>
  <si>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</si>
  <si>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</si>
  <si>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</si>
  <si>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</si>
  <si>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</si>
  <si>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</si>
  <si>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</si>
  <si>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</si>
  <si>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</si>
  <si>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</si>
  <si>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</si>
  <si>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</si>
  <si>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</si>
  <si>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</si>
  <si>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</si>
  <si>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</si>
  <si>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</si>
  <si>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</si>
  <si>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</si>
  <si>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</si>
  <si>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</si>
  <si>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</si>
  <si>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</si>
  <si>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</si>
  <si>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</si>
  <si>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</si>
  <si>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</si>
  <si>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</si>
  <si>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</si>
  <si>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</si>
  <si>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</si>
  <si>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</si>
  <si>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</si>
  <si>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</si>
  <si>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</si>
  <si>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</si>
  <si>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</si>
  <si>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</si>
  <si>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</si>
  <si>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</si>
  <si>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</si>
  <si>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</si>
  <si>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</si>
  <si>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</si>
  <si>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</si>
  <si>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</si>
  <si>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</si>
  <si>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</si>
  <si>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</si>
  <si>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</si>
  <si>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</si>
  <si>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</si>
  <si>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</si>
  <si>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</si>
  <si>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</si>
  <si>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</si>
  <si>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</si>
  <si>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</si>
  <si>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</si>
  <si>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</si>
  <si>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</si>
  <si>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</si>
  <si>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</si>
  <si>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</si>
  <si>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</si>
  <si>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</si>
  <si>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</si>
  <si>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</si>
  <si>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</si>
  <si>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</si>
  <si>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</si>
  <si>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</si>
  <si>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</si>
  <si>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</si>
  <si>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</si>
  <si>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</si>
  <si>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</si>
  <si>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</si>
  <si>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</si>
  <si>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</si>
  <si>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</si>
  <si>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</si>
  <si>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本県では、流域下水道施設維持管理計画において
・定期的な調査・点検の実施
・現在の施設状態の評価
・長寿命化計画の策定
を行い、各施設のライフサイクルコスト</t>
    </r>
    <r>
      <rPr>
        <sz val="11"/>
        <color theme="1"/>
        <rFont val="ＭＳ Ｐゴシック"/>
        <family val="3"/>
        <charset val="128"/>
      </rPr>
      <t>（LCC）</t>
    </r>
    <r>
      <rPr>
        <sz val="11"/>
        <color theme="1"/>
        <rFont val="ＭＳ ゴシック"/>
        <family val="3"/>
        <charset val="128"/>
      </rPr>
      <t>の縮減と事業の平準化を図ることとしている。
　今後は、公営企業会計への移行</t>
    </r>
    <r>
      <rPr>
        <sz val="11"/>
        <color theme="1"/>
        <rFont val="ＭＳ Ｐゴシック"/>
        <family val="3"/>
        <charset val="128"/>
      </rPr>
      <t>（</t>
    </r>
    <r>
      <rPr>
        <sz val="11"/>
        <color theme="1"/>
        <rFont val="ＭＳ ゴシック"/>
        <family val="3"/>
        <charset val="128"/>
      </rPr>
      <t>Ｈ32予定</t>
    </r>
    <r>
      <rPr>
        <sz val="11"/>
        <color theme="1"/>
        <rFont val="ＭＳ Ｐゴシック"/>
        <family val="3"/>
        <charset val="128"/>
      </rPr>
      <t>）</t>
    </r>
    <r>
      <rPr>
        <sz val="11"/>
        <color theme="1"/>
        <rFont val="ＭＳ ゴシック"/>
        <family val="3"/>
        <charset val="128"/>
      </rPr>
      <t>を踏まえながら、中長期的な基本計画である経営戦略を策定し、計画的な更新投資及び維持管理により施設の安全性・信頼性を確保するとともに、経営基盤の強化に努めていきたい。</t>
    </r>
    <rPh sb="1" eb="3">
      <t>ホンケン</t>
    </rPh>
    <rPh sb="6" eb="8">
      <t>リュウイキ</t>
    </rPh>
    <rPh sb="8" eb="11">
      <t>ゲスイドウ</t>
    </rPh>
    <rPh sb="11" eb="13">
      <t>シセツ</t>
    </rPh>
    <rPh sb="13" eb="15">
      <t>イジ</t>
    </rPh>
    <rPh sb="15" eb="17">
      <t>カンリ</t>
    </rPh>
    <rPh sb="17" eb="19">
      <t>ケイカク</t>
    </rPh>
    <rPh sb="25" eb="28">
      <t>テイキテキ</t>
    </rPh>
    <rPh sb="29" eb="31">
      <t>チョウサ</t>
    </rPh>
    <rPh sb="32" eb="34">
      <t>テンケン</t>
    </rPh>
    <rPh sb="35" eb="37">
      <t>ジッシ</t>
    </rPh>
    <rPh sb="39" eb="41">
      <t>ゲンザイ</t>
    </rPh>
    <rPh sb="42" eb="44">
      <t>シセツ</t>
    </rPh>
    <rPh sb="44" eb="46">
      <t>ジョウタイ</t>
    </rPh>
    <rPh sb="47" eb="49">
      <t>ヒョウカ</t>
    </rPh>
    <rPh sb="52" eb="55">
      <t>ジュミョウカ</t>
    </rPh>
    <rPh sb="55" eb="57">
      <t>ケイカク</t>
    </rPh>
    <rPh sb="58" eb="60">
      <t>サクテイ</t>
    </rPh>
    <rPh sb="62" eb="63">
      <t>オコナ</t>
    </rPh>
    <rPh sb="65" eb="66">
      <t>カク</t>
    </rPh>
    <rPh sb="66" eb="68">
      <t>シセツ</t>
    </rPh>
    <rPh sb="85" eb="87">
      <t>シュクゲン</t>
    </rPh>
    <rPh sb="88" eb="90">
      <t>ジギョウ</t>
    </rPh>
    <rPh sb="91" eb="94">
      <t>ヘイジュンカ</t>
    </rPh>
    <rPh sb="95" eb="96">
      <t>ハカ</t>
    </rPh>
    <rPh sb="107" eb="109">
      <t>コンゴ</t>
    </rPh>
    <rPh sb="111" eb="113">
      <t>コウエイ</t>
    </rPh>
    <rPh sb="113" eb="115">
      <t>キギョウ</t>
    </rPh>
    <rPh sb="115" eb="117">
      <t>カイケイ</t>
    </rPh>
    <rPh sb="119" eb="121">
      <t>イコウ</t>
    </rPh>
    <rPh sb="125" eb="127">
      <t>ヨテイ</t>
    </rPh>
    <rPh sb="129" eb="130">
      <t>フ</t>
    </rPh>
    <rPh sb="136" eb="140">
      <t>チュウチョウキテキ</t>
    </rPh>
    <rPh sb="141" eb="143">
      <t>キホン</t>
    </rPh>
    <rPh sb="143" eb="145">
      <t>ケイカク</t>
    </rPh>
    <rPh sb="148" eb="150">
      <t>ケイエイ</t>
    </rPh>
    <rPh sb="150" eb="152">
      <t>センリャク</t>
    </rPh>
    <rPh sb="153" eb="155">
      <t>サクテイ</t>
    </rPh>
    <rPh sb="157" eb="160">
      <t>ケイカクテキ</t>
    </rPh>
    <rPh sb="161" eb="163">
      <t>コウシン</t>
    </rPh>
    <rPh sb="163" eb="165">
      <t>トウシ</t>
    </rPh>
    <rPh sb="165" eb="166">
      <t>オヨ</t>
    </rPh>
    <rPh sb="167" eb="169">
      <t>イジ</t>
    </rPh>
    <rPh sb="169" eb="171">
      <t>カンリ</t>
    </rPh>
    <rPh sb="174" eb="176">
      <t>シセツ</t>
    </rPh>
    <rPh sb="177" eb="180">
      <t>アンゼンセイ</t>
    </rPh>
    <rPh sb="181" eb="184">
      <t>シンライセイ</t>
    </rPh>
    <rPh sb="185" eb="187">
      <t>カクホ</t>
    </rPh>
    <rPh sb="194" eb="196">
      <t>ケイエイ</t>
    </rPh>
    <rPh sb="196" eb="198">
      <t>キバン</t>
    </rPh>
    <rPh sb="199" eb="201">
      <t>キョウカ</t>
    </rPh>
    <rPh sb="202" eb="203">
      <t>ツト</t>
    </rPh>
    <phoneticPr fontId="4"/>
  </si>
  <si>
    <t>③　管渠改善率
　本県流域下水道は供用開始から35年程度が経過したところで、本格的な老朽化はまだ始まっていないが、Ｈ16に中越大震災で被災して以来、地震対策として、順次、管渠更生等を行い、管渠の耐震補強を進めている。
　今後は、老朽化による更新費の増大を見据え、下水道ストックマネジメント計画に基づく適切な維持管理により管渠の延命化を図り、コスト縮減に努める必要がある。</t>
    <rPh sb="2" eb="4">
      <t>カンキョ</t>
    </rPh>
    <rPh sb="4" eb="6">
      <t>カイゼン</t>
    </rPh>
    <rPh sb="6" eb="7">
      <t>リツ</t>
    </rPh>
    <rPh sb="9" eb="11">
      <t>ホンケン</t>
    </rPh>
    <rPh sb="11" eb="13">
      <t>リュウイキ</t>
    </rPh>
    <rPh sb="13" eb="16">
      <t>ゲスイドウ</t>
    </rPh>
    <rPh sb="17" eb="19">
      <t>キョウヨウ</t>
    </rPh>
    <rPh sb="19" eb="21">
      <t>カイシ</t>
    </rPh>
    <rPh sb="25" eb="26">
      <t>ネン</t>
    </rPh>
    <rPh sb="26" eb="28">
      <t>テイド</t>
    </rPh>
    <rPh sb="29" eb="31">
      <t>ケイカ</t>
    </rPh>
    <rPh sb="38" eb="41">
      <t>ホンカクテキ</t>
    </rPh>
    <rPh sb="42" eb="45">
      <t>ロウキュウカ</t>
    </rPh>
    <rPh sb="48" eb="49">
      <t>ハジ</t>
    </rPh>
    <rPh sb="61" eb="63">
      <t>チュウエツ</t>
    </rPh>
    <rPh sb="63" eb="66">
      <t>ダイシンサイ</t>
    </rPh>
    <rPh sb="67" eb="69">
      <t>ヒサイ</t>
    </rPh>
    <rPh sb="71" eb="73">
      <t>イライ</t>
    </rPh>
    <rPh sb="74" eb="76">
      <t>ジシン</t>
    </rPh>
    <rPh sb="76" eb="78">
      <t>タイサク</t>
    </rPh>
    <rPh sb="82" eb="84">
      <t>ジュンジ</t>
    </rPh>
    <rPh sb="85" eb="87">
      <t>カンキョ</t>
    </rPh>
    <rPh sb="87" eb="89">
      <t>コウセイ</t>
    </rPh>
    <rPh sb="89" eb="90">
      <t>トウ</t>
    </rPh>
    <rPh sb="91" eb="92">
      <t>オコナ</t>
    </rPh>
    <rPh sb="94" eb="96">
      <t>カンキョ</t>
    </rPh>
    <rPh sb="97" eb="99">
      <t>タイシン</t>
    </rPh>
    <phoneticPr fontId="4"/>
  </si>
  <si>
    <r>
      <t>①　収益的収支比率
　実際は、借換債や資本費平準化債によって償還額を平準化しているため、それらを加味した比率は常に90％台で安定し、Ｈ29は93.0％となるなど、費用のほとんどを収益で賄えている。
　今後も負担金の適正化に向けて市町村と協議するなど、安定した収入の確保を図る必要がある。
④　企業債残高対事業規模比率
　資本費算入による増収により、計算上、地方債残高の自己負担額が増え、指標が上昇したもの。引き続き､投資計画に基づき適切な施設整備を行い､受益者負担に基づく適正な負担金単価を設定していく。
⑥　汚水処理原価
　類似団体より低く､51～55円/㎥程度で横ばいに推移しており、今後とも適切な維持管理水準を継続していく。
⑦　施設利用率
　60％台で類似団体と同程度である。晴天時一日最大処理水量でも安定処理を行う必要</t>
    </r>
    <r>
      <rPr>
        <sz val="11"/>
        <color theme="1"/>
        <rFont val="ＭＳ Ｐゴシック"/>
        <family val="3"/>
        <charset val="128"/>
      </rPr>
      <t>があることから、</t>
    </r>
    <r>
      <rPr>
        <sz val="11"/>
        <color theme="1"/>
        <rFont val="ＭＳ ゴシック"/>
        <family val="3"/>
        <charset val="128"/>
      </rPr>
      <t>妥当なスペックとしており、今後とも適切な施設規模の維持に努める。
⑧　水洗化率
　着実に伸びているが、類似団体より低い。関連市町村と連携し、接続率向上に努める必要がある。</t>
    </r>
    <rPh sb="2" eb="5">
      <t>シュウエキテキ</t>
    </rPh>
    <rPh sb="5" eb="7">
      <t>シュウシ</t>
    </rPh>
    <rPh sb="7" eb="9">
      <t>ヒリツ</t>
    </rPh>
    <rPh sb="11" eb="13">
      <t>ジッサイ</t>
    </rPh>
    <rPh sb="32" eb="33">
      <t>ガク</t>
    </rPh>
    <rPh sb="34" eb="37">
      <t>ヘイジュンカ</t>
    </rPh>
    <rPh sb="48" eb="50">
      <t>カミ</t>
    </rPh>
    <rPh sb="52" eb="54">
      <t>ヒリツ</t>
    </rPh>
    <rPh sb="62" eb="64">
      <t>アンテイ</t>
    </rPh>
    <rPh sb="81" eb="83">
      <t>ヒヨウ</t>
    </rPh>
    <rPh sb="89" eb="91">
      <t>シュウエキ</t>
    </rPh>
    <rPh sb="92" eb="93">
      <t>マカナ</t>
    </rPh>
    <rPh sb="161" eb="163">
      <t>シホン</t>
    </rPh>
    <rPh sb="163" eb="164">
      <t>ヒ</t>
    </rPh>
    <rPh sb="164" eb="166">
      <t>サンニュウ</t>
    </rPh>
    <rPh sb="169" eb="171">
      <t>ゾウシュウ</t>
    </rPh>
    <rPh sb="185" eb="187">
      <t>ジコ</t>
    </rPh>
    <rPh sb="187" eb="189">
      <t>フタン</t>
    </rPh>
    <rPh sb="189" eb="190">
      <t>ガク</t>
    </rPh>
    <rPh sb="191" eb="192">
      <t>フ</t>
    </rPh>
    <rPh sb="194" eb="196">
      <t>シヒョウ</t>
    </rPh>
    <rPh sb="197" eb="199">
      <t>ジョウショウ</t>
    </rPh>
    <rPh sb="204" eb="205">
      <t>ヒ</t>
    </rPh>
    <rPh sb="206" eb="207">
      <t>ツヅ</t>
    </rPh>
    <rPh sb="209" eb="211">
      <t>トウシ</t>
    </rPh>
    <rPh sb="211" eb="213">
      <t>ケイカク</t>
    </rPh>
    <rPh sb="214" eb="215">
      <t>モト</t>
    </rPh>
    <rPh sb="217" eb="219">
      <t>テキセツ</t>
    </rPh>
    <rPh sb="220" eb="222">
      <t>シセツ</t>
    </rPh>
    <rPh sb="222" eb="224">
      <t>セイビ</t>
    </rPh>
    <rPh sb="225" eb="226">
      <t>オコナ</t>
    </rPh>
    <rPh sb="228" eb="231">
      <t>ジュエキシャ</t>
    </rPh>
    <rPh sb="231" eb="233">
      <t>フタン</t>
    </rPh>
    <rPh sb="234" eb="235">
      <t>モト</t>
    </rPh>
    <rPh sb="237" eb="239">
      <t>テキセイ</t>
    </rPh>
    <rPh sb="240" eb="243">
      <t>フタンキン</t>
    </rPh>
    <rPh sb="243" eb="245">
      <t>タンカ</t>
    </rPh>
    <rPh sb="246" eb="248">
      <t>セッテイ</t>
    </rPh>
    <rPh sb="257" eb="259">
      <t>オスイ</t>
    </rPh>
    <rPh sb="259" eb="261">
      <t>ショリ</t>
    </rPh>
    <rPh sb="261" eb="263">
      <t>ゲンカ</t>
    </rPh>
    <rPh sb="265" eb="267">
      <t>ルイジ</t>
    </rPh>
    <rPh sb="267" eb="269">
      <t>ダンタイ</t>
    </rPh>
    <rPh sb="271" eb="272">
      <t>ヒク</t>
    </rPh>
    <rPh sb="279" eb="280">
      <t>エン</t>
    </rPh>
    <rPh sb="282" eb="284">
      <t>テイド</t>
    </rPh>
    <rPh sb="285" eb="286">
      <t>ヨコ</t>
    </rPh>
    <rPh sb="289" eb="291">
      <t>スイイ</t>
    </rPh>
    <rPh sb="296" eb="298">
      <t>コンゴ</t>
    </rPh>
    <rPh sb="300" eb="302">
      <t>テキセツ</t>
    </rPh>
    <rPh sb="303" eb="305">
      <t>イジ</t>
    </rPh>
    <rPh sb="305" eb="307">
      <t>カンリ</t>
    </rPh>
    <rPh sb="307" eb="309">
      <t>スイジュン</t>
    </rPh>
    <rPh sb="310" eb="312">
      <t>ケイゾク</t>
    </rPh>
    <rPh sb="321" eb="323">
      <t>シセツ</t>
    </rPh>
    <rPh sb="323" eb="325">
      <t>リヨウ</t>
    </rPh>
    <rPh sb="325" eb="326">
      <t>リツ</t>
    </rPh>
    <rPh sb="331" eb="332">
      <t>ダイ</t>
    </rPh>
    <rPh sb="333" eb="335">
      <t>ルイジ</t>
    </rPh>
    <rPh sb="335" eb="337">
      <t>ダンタイ</t>
    </rPh>
    <rPh sb="338" eb="341">
      <t>ドウテイド</t>
    </rPh>
    <rPh sb="345" eb="347">
      <t>セイテン</t>
    </rPh>
    <rPh sb="347" eb="348">
      <t>ジ</t>
    </rPh>
    <rPh sb="348" eb="350">
      <t>イチニチ</t>
    </rPh>
    <rPh sb="350" eb="352">
      <t>サイダイ</t>
    </rPh>
    <rPh sb="352" eb="354">
      <t>ショリ</t>
    </rPh>
    <rPh sb="354" eb="356">
      <t>スイリョウ</t>
    </rPh>
    <rPh sb="358" eb="360">
      <t>アンテイ</t>
    </rPh>
    <rPh sb="360" eb="362">
      <t>ショリ</t>
    </rPh>
    <rPh sb="363" eb="364">
      <t>オコナ</t>
    </rPh>
    <rPh sb="365" eb="367">
      <t>ヒツヨウ</t>
    </rPh>
    <rPh sb="375" eb="377">
      <t>ダトウ</t>
    </rPh>
    <rPh sb="388" eb="390">
      <t>コンゴ</t>
    </rPh>
    <rPh sb="392" eb="394">
      <t>テキセツ</t>
    </rPh>
    <rPh sb="395" eb="397">
      <t>シセツ</t>
    </rPh>
    <rPh sb="397" eb="399">
      <t>キボ</t>
    </rPh>
    <rPh sb="400" eb="402">
      <t>イジ</t>
    </rPh>
    <rPh sb="403" eb="404">
      <t>ツト</t>
    </rPh>
    <rPh sb="411" eb="414">
      <t>スイセンカ</t>
    </rPh>
    <rPh sb="414" eb="415">
      <t>リツ</t>
    </rPh>
    <rPh sb="417" eb="419">
      <t>チャクジツ</t>
    </rPh>
    <rPh sb="420" eb="421">
      <t>ノ</t>
    </rPh>
    <rPh sb="427" eb="429">
      <t>ルイジ</t>
    </rPh>
    <rPh sb="429" eb="431">
      <t>ダンタイ</t>
    </rPh>
    <rPh sb="433" eb="434">
      <t>ヒク</t>
    </rPh>
    <rPh sb="436" eb="438">
      <t>カンレン</t>
    </rPh>
    <rPh sb="438" eb="441">
      <t>シチョウソン</t>
    </rPh>
    <rPh sb="442" eb="444">
      <t>レンケイ</t>
    </rPh>
    <rPh sb="446" eb="448">
      <t>セツゾク</t>
    </rPh>
    <rPh sb="448" eb="449">
      <t>リツ</t>
    </rPh>
    <rPh sb="449" eb="451">
      <t>コウジョウ</t>
    </rPh>
    <rPh sb="452" eb="453">
      <t>ツト</t>
    </rPh>
    <rPh sb="455" eb="4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</si>
</sst>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0.5</c:v>
                </c:pt>
                <c:pt idx="1">
                  <c:v>1</c:v>
                </c:pt>
                <c:pt idx="2">
                  <c:v>0.73</c:v>
                </c:pt>
                <c:pt idx="3">
                  <c:v>0.19</c:v>
                </c:pt>
                <c:pt idx="4">
                  <c:v>0.18</c:v>
                </c:pt>
              </c:numCache>
            </c:numRef>
          </c:val>
          <c:extLst>
            <c:ext xmlns:c16="http://schemas.microsoft.com/office/drawing/2014/chart" uri="{C3380CC4-5D6E-409C-BE32-E72D297353CC}">
              <c16:uniqueId val="{00000000-8CEE-4782-A124-2695E3876B2E}"/>
            </c:ext>
          </c:extLst>
        </c:ser>
        <c:dLbls>
          <c:showLegendKey val="0"/>
          <c:showVal val="0"/>
          <c:showCatName val="0"/>
          <c:showSerName val="0"/>
          <c:showPercent val="0"/>
          <c:showBubbleSize val="0"/>
        </c:dLbls>
        <c:gapWidth val="150"/>
        <c:axId val="202863128"/>
        <c:axId val="2016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8CEE-4782-A124-2695E3876B2E}"/>
            </c:ext>
          </c:extLst>
        </c:ser>
        <c:dLbls>
          <c:showLegendKey val="0"/>
          <c:showVal val="0"/>
          <c:showCatName val="0"/>
          <c:showSerName val="0"/>
          <c:showPercent val="0"/>
          <c:showBubbleSize val="0"/>
        </c:dLbls>
        <c:marker val="1"/>
        <c:smooth val="0"/>
        <c:axId val="202863128"/>
        <c:axId val="201633152"/>
      </c:lineChart>
      <c:dateAx>
        <c:axId val="202863128"/>
        <c:scaling>
          <c:orientation val="minMax"/>
        </c:scaling>
        <c:delete val="1"/>
        <c:axPos val="b"/>
        <c:numFmt formatCode="ge" sourceLinked="1"/>
        <c:majorTickMark val="none"/>
        <c:minorTickMark val="none"/>
        <c:tickLblPos val="none"/>
        <c:crossAx val="201633152"/>
        <c:crosses val="autoZero"/>
        <c:auto val="1"/>
        <c:lblOffset val="100"/>
        <c:baseTimeUnit val="years"/>
      </c:dateAx>
      <c:valAx>
        <c:axId val="2016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6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64.180000000000007</c:v>
                </c:pt>
                <c:pt idx="1">
                  <c:v>63.01</c:v>
                </c:pt>
                <c:pt idx="2">
                  <c:v>63.71</c:v>
                </c:pt>
                <c:pt idx="3">
                  <c:v>65.52</c:v>
                </c:pt>
                <c:pt idx="4">
                  <c:v>67.7</c:v>
                </c:pt>
              </c:numCache>
            </c:numRef>
          </c:val>
          <c:extLst>
            <c:ext xmlns:c16="http://schemas.microsoft.com/office/drawing/2014/chart" uri="{C3380CC4-5D6E-409C-BE32-E72D297353CC}">
              <c16:uniqueId val="{00000000-C24C-4523-84E3-CA95945B8000}"/>
            </c:ext>
          </c:extLst>
        </c:ser>
        <c:dLbls>
          <c:showLegendKey val="0"/>
          <c:showVal val="0"/>
          <c:showCatName val="0"/>
          <c:showSerName val="0"/>
          <c:showPercent val="0"/>
          <c:showBubbleSize val="0"/>
        </c:dLbls>
        <c:gapWidth val="150"/>
        <c:axId val="204124712"/>
        <c:axId val="20412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C24C-4523-84E3-CA95945B8000}"/>
            </c:ext>
          </c:extLst>
        </c:ser>
        <c:dLbls>
          <c:showLegendKey val="0"/>
          <c:showVal val="0"/>
          <c:showCatName val="0"/>
          <c:showSerName val="0"/>
          <c:showPercent val="0"/>
          <c:showBubbleSize val="0"/>
        </c:dLbls>
        <c:marker val="1"/>
        <c:smooth val="0"/>
        <c:axId val="204124712"/>
        <c:axId val="204125104"/>
      </c:lineChart>
      <c:dateAx>
        <c:axId val="204124712"/>
        <c:scaling>
          <c:orientation val="minMax"/>
        </c:scaling>
        <c:delete val="1"/>
        <c:axPos val="b"/>
        <c:numFmt formatCode="ge" sourceLinked="1"/>
        <c:majorTickMark val="none"/>
        <c:minorTickMark val="none"/>
        <c:tickLblPos val="none"/>
        <c:crossAx val="204125104"/>
        <c:crosses val="autoZero"/>
        <c:auto val="1"/>
        <c:lblOffset val="100"/>
        <c:baseTimeUnit val="years"/>
      </c:dateAx>
      <c:valAx>
        <c:axId val="2041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2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83.51</c:v>
                </c:pt>
                <c:pt idx="1">
                  <c:v>84.35</c:v>
                </c:pt>
                <c:pt idx="2">
                  <c:v>84.82</c:v>
                </c:pt>
                <c:pt idx="3">
                  <c:v>84.98</c:v>
                </c:pt>
                <c:pt idx="4">
                  <c:v>85.5</c:v>
                </c:pt>
              </c:numCache>
            </c:numRef>
          </c:val>
          <c:extLst>
            <c:ext xmlns:c16="http://schemas.microsoft.com/office/drawing/2014/chart" uri="{C3380CC4-5D6E-409C-BE32-E72D297353CC}">
              <c16:uniqueId val="{00000000-98A3-4CDC-94A9-BC55F4386E4D}"/>
            </c:ext>
          </c:extLst>
        </c:ser>
        <c:dLbls>
          <c:showLegendKey val="0"/>
          <c:showVal val="0"/>
          <c:showCatName val="0"/>
          <c:showSerName val="0"/>
          <c:showPercent val="0"/>
          <c:showBubbleSize val="0"/>
        </c:dLbls>
        <c:gapWidth val="150"/>
        <c:axId val="204126280"/>
        <c:axId val="20412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98A3-4CDC-94A9-BC55F4386E4D}"/>
            </c:ext>
          </c:extLst>
        </c:ser>
        <c:dLbls>
          <c:showLegendKey val="0"/>
          <c:showVal val="0"/>
          <c:showCatName val="0"/>
          <c:showSerName val="0"/>
          <c:showPercent val="0"/>
          <c:showBubbleSize val="0"/>
        </c:dLbls>
        <c:marker val="1"/>
        <c:smooth val="0"/>
        <c:axId val="204126280"/>
        <c:axId val="204126672"/>
      </c:lineChart>
      <c:dateAx>
        <c:axId val="204126280"/>
        <c:scaling>
          <c:orientation val="minMax"/>
        </c:scaling>
        <c:delete val="1"/>
        <c:axPos val="b"/>
        <c:numFmt formatCode="ge" sourceLinked="1"/>
        <c:majorTickMark val="none"/>
        <c:minorTickMark val="none"/>
        <c:tickLblPos val="none"/>
        <c:crossAx val="204126672"/>
        <c:crosses val="autoZero"/>
        <c:auto val="1"/>
        <c:lblOffset val="100"/>
        <c:baseTimeUnit val="years"/>
      </c:dateAx>
      <c:valAx>
        <c:axId val="2041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2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66.209999999999994</c:v>
                </c:pt>
                <c:pt idx="1">
                  <c:v>88.7</c:v>
                </c:pt>
                <c:pt idx="2">
                  <c:v>82.62</c:v>
                </c:pt>
                <c:pt idx="3">
                  <c:v>78.27</c:v>
                </c:pt>
                <c:pt idx="4">
                  <c:v>79.25</c:v>
                </c:pt>
              </c:numCache>
            </c:numRef>
          </c:val>
          <c:extLst>
            <c:ext xmlns:c16="http://schemas.microsoft.com/office/drawing/2014/chart" uri="{C3380CC4-5D6E-409C-BE32-E72D297353CC}">
              <c16:uniqueId val="{00000000-80ED-4859-8BD3-0F673145408D}"/>
            </c:ext>
          </c:extLst>
        </c:ser>
        <c:dLbls>
          <c:showLegendKey val="0"/>
          <c:showVal val="0"/>
          <c:showCatName val="0"/>
          <c:showSerName val="0"/>
          <c:showPercent val="0"/>
          <c:showBubbleSize val="0"/>
        </c:dLbls>
        <c:gapWidth val="150"/>
        <c:axId val="203794368"/>
        <c:axId val="2038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ED-4859-8BD3-0F673145408D}"/>
            </c:ext>
          </c:extLst>
        </c:ser>
        <c:dLbls>
          <c:showLegendKey val="0"/>
          <c:showVal val="0"/>
          <c:showCatName val="0"/>
          <c:showSerName val="0"/>
          <c:showPercent val="0"/>
          <c:showBubbleSize val="0"/>
        </c:dLbls>
        <c:marker val="1"/>
        <c:smooth val="0"/>
        <c:axId val="203794368"/>
        <c:axId val="203809088"/>
      </c:lineChart>
      <c:dateAx>
        <c:axId val="203794368"/>
        <c:scaling>
          <c:orientation val="minMax"/>
        </c:scaling>
        <c:delete val="1"/>
        <c:axPos val="b"/>
        <c:numFmt formatCode="ge" sourceLinked="1"/>
        <c:majorTickMark val="none"/>
        <c:minorTickMark val="none"/>
        <c:tickLblPos val="none"/>
        <c:crossAx val="203809088"/>
        <c:crosses val="autoZero"/>
        <c:auto val="1"/>
        <c:lblOffset val="100"/>
        <c:baseTimeUnit val="years"/>
      </c:dateAx>
      <c:valAx>
        <c:axId val="2038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7-476C-B421-347CC5448AC7}"/>
            </c:ext>
          </c:extLst>
        </c:ser>
        <c:dLbls>
          <c:showLegendKey val="0"/>
          <c:showVal val="0"/>
          <c:showCatName val="0"/>
          <c:showSerName val="0"/>
          <c:showPercent val="0"/>
          <c:showBubbleSize val="0"/>
        </c:dLbls>
        <c:gapWidth val="150"/>
        <c:axId val="203852824"/>
        <c:axId val="20385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7-476C-B421-347CC5448AC7}"/>
            </c:ext>
          </c:extLst>
        </c:ser>
        <c:dLbls>
          <c:showLegendKey val="0"/>
          <c:showVal val="0"/>
          <c:showCatName val="0"/>
          <c:showSerName val="0"/>
          <c:showPercent val="0"/>
          <c:showBubbleSize val="0"/>
        </c:dLbls>
        <c:marker val="1"/>
        <c:smooth val="0"/>
        <c:axId val="203852824"/>
        <c:axId val="203853208"/>
      </c:lineChart>
      <c:dateAx>
        <c:axId val="203852824"/>
        <c:scaling>
          <c:orientation val="minMax"/>
        </c:scaling>
        <c:delete val="1"/>
        <c:axPos val="b"/>
        <c:numFmt formatCode="ge" sourceLinked="1"/>
        <c:majorTickMark val="none"/>
        <c:minorTickMark val="none"/>
        <c:tickLblPos val="none"/>
        <c:crossAx val="203853208"/>
        <c:crosses val="autoZero"/>
        <c:auto val="1"/>
        <c:lblOffset val="100"/>
        <c:baseTimeUnit val="years"/>
      </c:dateAx>
      <c:valAx>
        <c:axId val="20385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5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9A-45CC-9203-732687F3C1E4}"/>
            </c:ext>
          </c:extLst>
        </c:ser>
        <c:dLbls>
          <c:showLegendKey val="0"/>
          <c:showVal val="0"/>
          <c:showCatName val="0"/>
          <c:showSerName val="0"/>
          <c:showPercent val="0"/>
          <c:showBubbleSize val="0"/>
        </c:dLbls>
        <c:gapWidth val="150"/>
        <c:axId val="203907568"/>
        <c:axId val="20391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9A-45CC-9203-732687F3C1E4}"/>
            </c:ext>
          </c:extLst>
        </c:ser>
        <c:dLbls>
          <c:showLegendKey val="0"/>
          <c:showVal val="0"/>
          <c:showCatName val="0"/>
          <c:showSerName val="0"/>
          <c:showPercent val="0"/>
          <c:showBubbleSize val="0"/>
        </c:dLbls>
        <c:marker val="1"/>
        <c:smooth val="0"/>
        <c:axId val="203907568"/>
        <c:axId val="203910000"/>
      </c:lineChart>
      <c:dateAx>
        <c:axId val="203907568"/>
        <c:scaling>
          <c:orientation val="minMax"/>
        </c:scaling>
        <c:delete val="1"/>
        <c:axPos val="b"/>
        <c:numFmt formatCode="ge" sourceLinked="1"/>
        <c:majorTickMark val="none"/>
        <c:minorTickMark val="none"/>
        <c:tickLblPos val="none"/>
        <c:crossAx val="203910000"/>
        <c:crosses val="autoZero"/>
        <c:auto val="1"/>
        <c:lblOffset val="100"/>
        <c:baseTimeUnit val="years"/>
      </c:dateAx>
      <c:valAx>
        <c:axId val="20391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26-44C8-B92F-48887EFA965D}"/>
            </c:ext>
          </c:extLst>
        </c:ser>
        <c:dLbls>
          <c:showLegendKey val="0"/>
          <c:showVal val="0"/>
          <c:showCatName val="0"/>
          <c:showSerName val="0"/>
          <c:showPercent val="0"/>
          <c:showBubbleSize val="0"/>
        </c:dLbls>
        <c:gapWidth val="150"/>
        <c:axId val="202585888"/>
        <c:axId val="20258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26-44C8-B92F-48887EFA965D}"/>
            </c:ext>
          </c:extLst>
        </c:ser>
        <c:dLbls>
          <c:showLegendKey val="0"/>
          <c:showVal val="0"/>
          <c:showCatName val="0"/>
          <c:showSerName val="0"/>
          <c:showPercent val="0"/>
          <c:showBubbleSize val="0"/>
        </c:dLbls>
        <c:marker val="1"/>
        <c:smooth val="0"/>
        <c:axId val="202585888"/>
        <c:axId val="202586280"/>
      </c:lineChart>
      <c:dateAx>
        <c:axId val="202585888"/>
        <c:scaling>
          <c:orientation val="minMax"/>
        </c:scaling>
        <c:delete val="1"/>
        <c:axPos val="b"/>
        <c:numFmt formatCode="ge" sourceLinked="1"/>
        <c:majorTickMark val="none"/>
        <c:minorTickMark val="none"/>
        <c:tickLblPos val="none"/>
        <c:crossAx val="202586280"/>
        <c:crosses val="autoZero"/>
        <c:auto val="1"/>
        <c:lblOffset val="100"/>
        <c:baseTimeUnit val="years"/>
      </c:dateAx>
      <c:valAx>
        <c:axId val="20258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F5-486B-8E42-297C58648679}"/>
            </c:ext>
          </c:extLst>
        </c:ser>
        <c:dLbls>
          <c:showLegendKey val="0"/>
          <c:showVal val="0"/>
          <c:showCatName val="0"/>
          <c:showSerName val="0"/>
          <c:showPercent val="0"/>
          <c:showBubbleSize val="0"/>
        </c:dLbls>
        <c:gapWidth val="150"/>
        <c:axId val="202587456"/>
        <c:axId val="20258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F5-486B-8E42-297C58648679}"/>
            </c:ext>
          </c:extLst>
        </c:ser>
        <c:dLbls>
          <c:showLegendKey val="0"/>
          <c:showVal val="0"/>
          <c:showCatName val="0"/>
          <c:showSerName val="0"/>
          <c:showPercent val="0"/>
          <c:showBubbleSize val="0"/>
        </c:dLbls>
        <c:marker val="1"/>
        <c:smooth val="0"/>
        <c:axId val="202587456"/>
        <c:axId val="202587848"/>
      </c:lineChart>
      <c:dateAx>
        <c:axId val="202587456"/>
        <c:scaling>
          <c:orientation val="minMax"/>
        </c:scaling>
        <c:delete val="1"/>
        <c:axPos val="b"/>
        <c:numFmt formatCode="ge" sourceLinked="1"/>
        <c:majorTickMark val="none"/>
        <c:minorTickMark val="none"/>
        <c:tickLblPos val="none"/>
        <c:crossAx val="202587848"/>
        <c:crosses val="autoZero"/>
        <c:auto val="1"/>
        <c:lblOffset val="100"/>
        <c:baseTimeUnit val="years"/>
      </c:dateAx>
      <c:valAx>
        <c:axId val="20258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187.67</c:v>
                </c:pt>
                <c:pt idx="1">
                  <c:v>181.49</c:v>
                </c:pt>
                <c:pt idx="2">
                  <c:v>185.43</c:v>
                </c:pt>
                <c:pt idx="3">
                  <c:v>208.77</c:v>
                </c:pt>
                <c:pt idx="4">
                  <c:v>367.61</c:v>
                </c:pt>
              </c:numCache>
            </c:numRef>
          </c:val>
          <c:extLst>
            <c:ext xmlns:c16="http://schemas.microsoft.com/office/drawing/2014/chart" uri="{C3380CC4-5D6E-409C-BE32-E72D297353CC}">
              <c16:uniqueId val="{00000000-9785-4766-B96C-32668A359071}"/>
            </c:ext>
          </c:extLst>
        </c:ser>
        <c:dLbls>
          <c:showLegendKey val="0"/>
          <c:showVal val="0"/>
          <c:showCatName val="0"/>
          <c:showSerName val="0"/>
          <c:showPercent val="0"/>
          <c:showBubbleSize val="0"/>
        </c:dLbls>
        <c:gapWidth val="150"/>
        <c:axId val="203977432"/>
        <c:axId val="2039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9785-4766-B96C-32668A359071}"/>
            </c:ext>
          </c:extLst>
        </c:ser>
        <c:dLbls>
          <c:showLegendKey val="0"/>
          <c:showVal val="0"/>
          <c:showCatName val="0"/>
          <c:showSerName val="0"/>
          <c:showPercent val="0"/>
          <c:showBubbleSize val="0"/>
        </c:dLbls>
        <c:marker val="1"/>
        <c:smooth val="0"/>
        <c:axId val="203977432"/>
        <c:axId val="203977824"/>
      </c:lineChart>
      <c:dateAx>
        <c:axId val="203977432"/>
        <c:scaling>
          <c:orientation val="minMax"/>
        </c:scaling>
        <c:delete val="1"/>
        <c:axPos val="b"/>
        <c:numFmt formatCode="ge" sourceLinked="1"/>
        <c:majorTickMark val="none"/>
        <c:minorTickMark val="none"/>
        <c:tickLblPos val="none"/>
        <c:crossAx val="203977824"/>
        <c:crosses val="autoZero"/>
        <c:auto val="1"/>
        <c:lblOffset val="100"/>
        <c:baseTimeUnit val="years"/>
      </c:dateAx>
      <c:valAx>
        <c:axId val="2039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7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8-4FD0-B00D-8C6CBFA363F7}"/>
            </c:ext>
          </c:extLst>
        </c:ser>
        <c:dLbls>
          <c:showLegendKey val="0"/>
          <c:showVal val="0"/>
          <c:showCatName val="0"/>
          <c:showSerName val="0"/>
          <c:showPercent val="0"/>
          <c:showBubbleSize val="0"/>
        </c:dLbls>
        <c:gapWidth val="150"/>
        <c:axId val="203979000"/>
        <c:axId val="2039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B8-4FD0-B00D-8C6CBFA363F7}"/>
            </c:ext>
          </c:extLst>
        </c:ser>
        <c:dLbls>
          <c:showLegendKey val="0"/>
          <c:showVal val="0"/>
          <c:showCatName val="0"/>
          <c:showSerName val="0"/>
          <c:showPercent val="0"/>
          <c:showBubbleSize val="0"/>
        </c:dLbls>
        <c:marker val="1"/>
        <c:smooth val="0"/>
        <c:axId val="203979000"/>
        <c:axId val="203979392"/>
      </c:lineChart>
      <c:dateAx>
        <c:axId val="203979000"/>
        <c:scaling>
          <c:orientation val="minMax"/>
        </c:scaling>
        <c:delete val="1"/>
        <c:axPos val="b"/>
        <c:numFmt formatCode="ge" sourceLinked="1"/>
        <c:majorTickMark val="none"/>
        <c:minorTickMark val="none"/>
        <c:tickLblPos val="none"/>
        <c:crossAx val="203979392"/>
        <c:crosses val="autoZero"/>
        <c:auto val="1"/>
        <c:lblOffset val="100"/>
        <c:baseTimeUnit val="years"/>
      </c:dateAx>
      <c:valAx>
        <c:axId val="2039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54.37</c:v>
                </c:pt>
                <c:pt idx="1">
                  <c:v>54.33</c:v>
                </c:pt>
                <c:pt idx="2">
                  <c:v>53.85</c:v>
                </c:pt>
                <c:pt idx="3">
                  <c:v>53.7</c:v>
                </c:pt>
                <c:pt idx="4">
                  <c:v>51.06</c:v>
                </c:pt>
              </c:numCache>
            </c:numRef>
          </c:val>
          <c:extLst>
            <c:ext xmlns:c16="http://schemas.microsoft.com/office/drawing/2014/chart" uri="{C3380CC4-5D6E-409C-BE32-E72D297353CC}">
              <c16:uniqueId val="{00000000-5594-4372-A24D-2EE4EDD26493}"/>
            </c:ext>
          </c:extLst>
        </c:ser>
        <c:dLbls>
          <c:showLegendKey val="0"/>
          <c:showVal val="0"/>
          <c:showCatName val="0"/>
          <c:showSerName val="0"/>
          <c:showPercent val="0"/>
          <c:showBubbleSize val="0"/>
        </c:dLbls>
        <c:gapWidth val="150"/>
        <c:axId val="203980568"/>
        <c:axId val="20412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5594-4372-A24D-2EE4EDD26493}"/>
            </c:ext>
          </c:extLst>
        </c:ser>
        <c:dLbls>
          <c:showLegendKey val="0"/>
          <c:showVal val="0"/>
          <c:showCatName val="0"/>
          <c:showSerName val="0"/>
          <c:showPercent val="0"/>
          <c:showBubbleSize val="0"/>
        </c:dLbls>
        <c:marker val="1"/>
        <c:smooth val="0"/>
        <c:axId val="203980568"/>
        <c:axId val="204123536"/>
      </c:lineChart>
      <c:dateAx>
        <c:axId val="203980568"/>
        <c:scaling>
          <c:orientation val="minMax"/>
        </c:scaling>
        <c:delete val="1"/>
        <c:axPos val="b"/>
        <c:numFmt formatCode="ge" sourceLinked="1"/>
        <c:majorTickMark val="none"/>
        <c:minorTickMark val="none"/>
        <c:tickLblPos val="none"/>
        <c:crossAx val="204123536"/>
        <c:crosses val="autoZero"/>
        <c:auto val="1"/>
        <c:lblOffset val="100"/>
        <c:baseTimeUnit val="years"/>
      </c:dateAx>
      <c:valAx>
        <c:axId val="20412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2281291</v>
      </c>
      <c r="AM8" s="49"/>
      <c r="AN8" s="49"/>
      <c r="AO8" s="49"/>
      <c r="AP8" s="49"/>
      <c r="AQ8" s="49"/>
      <c r="AR8" s="49"/>
      <c r="AS8" s="49"/>
      <c r="AT8" s="44">
        <f>データ!T6</f>
        <v>12584.15</v>
      </c>
      <c r="AU8" s="44"/>
      <c r="AV8" s="44"/>
      <c r="AW8" s="44"/>
      <c r="AX8" s="44"/>
      <c r="AY8" s="44"/>
      <c r="AZ8" s="44"/>
      <c r="BA8" s="44"/>
      <c r="BB8" s="44">
        <f>データ!U6</f>
        <v>181.28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48.31</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720321</v>
      </c>
      <c r="AM10" s="49"/>
      <c r="AN10" s="49"/>
      <c r="AO10" s="49"/>
      <c r="AP10" s="49"/>
      <c r="AQ10" s="49"/>
      <c r="AR10" s="49"/>
      <c r="AS10" s="49"/>
      <c r="AT10" s="44">
        <f>データ!W6</f>
        <v>202.7</v>
      </c>
      <c r="AU10" s="44"/>
      <c r="AV10" s="44"/>
      <c r="AW10" s="44"/>
      <c r="AX10" s="44"/>
      <c r="AY10" s="44"/>
      <c r="AZ10" s="44"/>
      <c r="BA10" s="44"/>
      <c r="BB10" s="44">
        <f>データ!X6</f>
        <v>3553.63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【336.51】</v>
      </c>
      <c r="I86" s="25" t="str">
        <f>データ!CA6</f>
        <v>【0.00】</v>
      </c>
      <c r="J86" s="25" t="str">
        <f>データ!CL6</f>
        <v>【57.73】</v>
      </c>
      <c r="K86" s="25" t="str">
        <f>データ!CW6</f>
        <v>【65.21】</v>
      </c>
      <c r="L86" s="25" t="str">
        <f>データ!DH6</f>
        <v>【92.35】</v>
      </c>
      <c r="M86" s="25" t="s">
        <v>57</v>
      </c>
      <c r="N86" s="25" t="s">
        <v>57</v>
      </c>
      <c r="O86" s="25" t="str">
        <f>データ!EO6</f>
        <v>【0.17】</v>
      </c>
    </row>
  </sheetData>
  <sheetProtection algorithmName="SHA-512" hashValue="A7T1lMbXXrPd4V128lRd3upX1SfdOpF+pCb0dB5eJl47yzrL1IRNqZKu9AraO0uRkCEOdk/NaSk93JaS53rvxA==" saltValue="wwACA/EOSrOGPN+SMNXBi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H1"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150002</v>
      </c>
      <c r="D6" s="32">
        <f t="shared" si="3"/>
        <v>47</v>
      </c>
      <c r="E6" s="32">
        <f t="shared" si="3"/>
        <v>17</v>
      </c>
      <c r="F6" s="32">
        <f t="shared" si="3"/>
        <v>3</v>
      </c>
      <c r="G6" s="32">
        <f t="shared" si="3"/>
        <v>0</v>
      </c>
      <c r="H6" s="32" t="str">
        <f t="shared" si="3"/>
        <v>新潟県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48.31</v>
      </c>
      <c r="Q6" s="33">
        <f t="shared" si="3"/>
        <v>100</v>
      </c>
      <c r="R6" s="33">
        <f t="shared" si="3"/>
        <v>0</v>
      </c>
      <c r="S6" s="33">
        <f t="shared" si="3"/>
        <v>2281291</v>
      </c>
      <c r="T6" s="33">
        <f t="shared" si="3"/>
        <v>12584.15</v>
      </c>
      <c r="U6" s="33">
        <f t="shared" si="3"/>
        <v>181.28</v>
      </c>
      <c r="V6" s="33">
        <f t="shared" si="3"/>
        <v>720321</v>
      </c>
      <c r="W6" s="33">
        <f t="shared" si="3"/>
        <v>202.7</v>
      </c>
      <c r="X6" s="33">
        <f t="shared" si="3"/>
        <v>3553.63</v>
      </c>
      <c r="Y6" s="34">
        <f>IF(Y7="",NA(),Y7)</f>
        <v>66.209999999999994</v>
      </c>
      <c r="Z6" s="34">
        <f t="shared" ref="Z6:AH6" si="4">IF(Z7="",NA(),Z7)</f>
        <v>88.7</v>
      </c>
      <c r="AA6" s="34">
        <f t="shared" si="4"/>
        <v>82.62</v>
      </c>
      <c r="AB6" s="34">
        <f t="shared" si="4"/>
        <v>78.27</v>
      </c>
      <c r="AC6" s="34">
        <f t="shared" si="4"/>
        <v>79.25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187.67</v>
      </c>
      <c r="BG6" s="34">
        <f t="shared" ref="BG6:BO6" si="7">IF(BG7="",NA(),BG7)</f>
        <v>181.49</v>
      </c>
      <c r="BH6" s="34">
        <f t="shared" si="7"/>
        <v>185.43</v>
      </c>
      <c r="BI6" s="34">
        <f t="shared" si="7"/>
        <v>208.77</v>
      </c>
      <c r="BJ6" s="34">
        <f t="shared" si="7"/>
        <v>367.61</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54.37</v>
      </c>
      <c r="CC6" s="34">
        <f t="shared" ref="CC6:CK6" si="9">IF(CC7="",NA(),CC7)</f>
        <v>54.33</v>
      </c>
      <c r="CD6" s="34">
        <f t="shared" si="9"/>
        <v>53.85</v>
      </c>
      <c r="CE6" s="34">
        <f t="shared" si="9"/>
        <v>53.7</v>
      </c>
      <c r="CF6" s="34">
        <f t="shared" si="9"/>
        <v>51.06</v>
      </c>
      <c r="CG6" s="34">
        <f t="shared" si="9"/>
        <v>61.27</v>
      </c>
      <c r="CH6" s="34">
        <f t="shared" si="9"/>
        <v>66.680000000000007</v>
      </c>
      <c r="CI6" s="34">
        <f t="shared" si="9"/>
        <v>60.18</v>
      </c>
      <c r="CJ6" s="34">
        <f t="shared" si="9"/>
        <v>58.19</v>
      </c>
      <c r="CK6" s="34">
        <f t="shared" si="9"/>
        <v>56.65</v>
      </c>
      <c r="CL6" s="33" t="str">
        <f>IF(CL7="","",IF(CL7="-","【-】","【"&amp;SUBSTITUTE(TEXT(CL7,"#,##0.00"),"-","△")&amp;"】"))</f>
        <v>【57.73】</v>
      </c>
      <c r="CM6" s="34">
        <f>IF(CM7="",NA(),CM7)</f>
        <v>64.180000000000007</v>
      </c>
      <c r="CN6" s="34">
        <f t="shared" ref="CN6:CV6" si="10">IF(CN7="",NA(),CN7)</f>
        <v>63.01</v>
      </c>
      <c r="CO6" s="34">
        <f t="shared" si="10"/>
        <v>63.71</v>
      </c>
      <c r="CP6" s="34">
        <f t="shared" si="10"/>
        <v>65.52</v>
      </c>
      <c r="CQ6" s="34">
        <f t="shared" si="10"/>
        <v>67.7</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83.51</v>
      </c>
      <c r="CY6" s="34">
        <f t="shared" ref="CY6:DG6" si="11">IF(CY7="",NA(),CY7)</f>
        <v>84.35</v>
      </c>
      <c r="CZ6" s="34">
        <f t="shared" si="11"/>
        <v>84.82</v>
      </c>
      <c r="DA6" s="34">
        <f t="shared" si="11"/>
        <v>84.98</v>
      </c>
      <c r="DB6" s="34">
        <f t="shared" si="11"/>
        <v>85.5</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0.5</v>
      </c>
      <c r="EF6" s="34">
        <f t="shared" ref="EF6:EN6" si="14">IF(EF7="",NA(),EF7)</f>
        <v>1</v>
      </c>
      <c r="EG6" s="34">
        <f t="shared" si="14"/>
        <v>0.73</v>
      </c>
      <c r="EH6" s="34">
        <f t="shared" si="14"/>
        <v>0.19</v>
      </c>
      <c r="EI6" s="34">
        <f t="shared" si="14"/>
        <v>0.18</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150002</v>
      </c>
      <c r="D7" s="36">
        <v>47</v>
      </c>
      <c r="E7" s="36">
        <v>17</v>
      </c>
      <c r="F7" s="36">
        <v>3</v>
      </c>
      <c r="G7" s="36">
        <v>0</v>
      </c>
      <c r="H7" s="36" t="s">
        <v>111</v>
      </c>
      <c r="I7" s="36" t="s">
        <v>112</v>
      </c>
      <c r="J7" s="36" t="s">
        <v>113</v>
      </c>
      <c r="K7" s="36" t="s">
        <v>114</v>
      </c>
      <c r="L7" s="36" t="s">
        <v>115</v>
      </c>
      <c r="M7" s="36" t="s">
        <v>116</v>
      </c>
      <c r="N7" s="37" t="s">
        <v>117</v>
      </c>
      <c r="O7" s="37" t="s">
        <v>118</v>
      </c>
      <c r="P7" s="37">
        <v>48.31</v>
      </c>
      <c r="Q7" s="37">
        <v>100</v>
      </c>
      <c r="R7" s="37">
        <v>0</v>
      </c>
      <c r="S7" s="37">
        <v>2281291</v>
      </c>
      <c r="T7" s="37">
        <v>12584.15</v>
      </c>
      <c r="U7" s="37">
        <v>181.28</v>
      </c>
      <c r="V7" s="37">
        <v>720321</v>
      </c>
      <c r="W7" s="37">
        <v>202.7</v>
      </c>
      <c r="X7" s="37">
        <v>3553.63</v>
      </c>
      <c r="Y7" s="37">
        <v>66.209999999999994</v>
      </c>
      <c r="Z7" s="37">
        <v>88.7</v>
      </c>
      <c r="AA7" s="37">
        <v>82.62</v>
      </c>
      <c r="AB7" s="37">
        <v>78.27</v>
      </c>
      <c r="AC7" s="37">
        <v>79.25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187.67</v>
      </c>
      <c r="BG7" s="37">
        <v>181.49</v>
      </c>
      <c r="BH7" s="37">
        <v>185.43</v>
      </c>
      <c r="BI7" s="37">
        <v>208.77</v>
      </c>
      <c r="BJ7" s="37">
        <v>367.61</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54.37</v>
      </c>
      <c r="CC7" s="37">
        <v>54.33</v>
      </c>
      <c r="CD7" s="37">
        <v>53.85</v>
      </c>
      <c r="CE7" s="37">
        <v>53.7</v>
      </c>
      <c r="CF7" s="37">
        <v>51.06</v>
      </c>
      <c r="CG7" s="37">
        <v>61.27</v>
      </c>
      <c r="CH7" s="37">
        <v>66.680000000000007</v>
      </c>
      <c r="CI7" s="37">
        <v>60.18</v>
      </c>
      <c r="CJ7" s="37">
        <v>58.19</v>
      </c>
      <c r="CK7" s="37">
        <v>56.65</v>
      </c>
      <c r="CL7" s="37">
        <v>57.73</v>
      </c>
      <c r="CM7" s="37">
        <v>64.180000000000007</v>
      </c>
      <c r="CN7" s="37">
        <v>63.01</v>
      </c>
      <c r="CO7" s="37">
        <v>63.71</v>
      </c>
      <c r="CP7" s="37">
        <v>65.52</v>
      </c>
      <c r="CQ7" s="37">
        <v>67.7</v>
      </c>
      <c r="CR7" s="37">
        <v>65.430000000000007</v>
      </c>
      <c r="CS7" s="37">
        <v>64.930000000000007</v>
      </c>
      <c r="CT7" s="37">
        <v>66.02</v>
      </c>
      <c r="CU7" s="37">
        <v>65.900000000000006</v>
      </c>
      <c r="CV7" s="37">
        <v>65.33</v>
      </c>
      <c r="CW7" s="37">
        <v>65.209999999999994</v>
      </c>
      <c r="CX7" s="37">
        <v>83.51</v>
      </c>
      <c r="CY7" s="37">
        <v>84.35</v>
      </c>
      <c r="CZ7" s="37">
        <v>84.82</v>
      </c>
      <c r="DA7" s="37">
        <v>84.98</v>
      </c>
      <c r="DB7" s="37">
        <v>85.5</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0.5</v>
      </c>
      <c r="EF7" s="37">
        <v>1</v>
      </c>
      <c r="EG7" s="37">
        <v>0.73</v>
      </c>
      <c r="EH7" s="37">
        <v>0.19</v>
      </c>
      <c r="EI7" s="37">
        <v>0.18</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2019-01-25T10:48:40Z</cp:lastPrinted>
  <dcterms:created xsi:type="dcterms:W3CDTF">2018-12-03T09:09:34Z</dcterms:created>
  <dcterms:modified xsi:type="dcterms:W3CDTF">2019-01-25T10:50:26Z</dcterms:modified>
  <cp:category/>
</cp:coreProperties>
</file>