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16_富山県\２回目\"/>
    </mc:Choice>
  </mc:AlternateContent>
  <workbookProtection workbookAlgorithmName="SHA-512" workbookHashValue="jxTsM0Mz9ZgKF7cTECYXzy96GZIDhmGEmvXfadJH40b337jQuYNq3CamSdN39BEKXGZ/QsPy0yPPMAHVcQ5p5w==" workbookSaltValue="8Gads8NkIy/mqXi6+pU7zA=="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O12" i="5" s="1"/>
  <c r="MJ8" i="5"/>
  <c r="MA8" i="5"/>
  <c r="MB12" i="5" s="1"/>
  <c r="LZ8" i="5"/>
  <c r="LQ8" i="5"/>
  <c r="LP8" i="5"/>
  <c r="LG8" i="5"/>
  <c r="LJ12" i="5" s="1"/>
  <c r="LF8" i="5"/>
  <c r="KW8" i="5"/>
  <c r="KV8" i="5"/>
  <c r="KU8" i="5"/>
  <c r="KL8" i="5"/>
  <c r="KM12" i="5" s="1"/>
  <c r="KK8" i="5"/>
  <c r="KB8" i="5"/>
  <c r="KA8" i="5"/>
  <c r="JR8" i="5"/>
  <c r="JQ8" i="5"/>
  <c r="JH8" i="5"/>
  <c r="JG8" i="5"/>
  <c r="IX8" i="5"/>
  <c r="IY12" i="5" s="1"/>
  <c r="IW8" i="5"/>
  <c r="IV8" i="5"/>
  <c r="IM8" i="5"/>
  <c r="IL8" i="5"/>
  <c r="IC8" i="5"/>
  <c r="IB8" i="5"/>
  <c r="HS8" i="5"/>
  <c r="HW12" i="5" s="1"/>
  <c r="HR8" i="5"/>
  <c r="HI8" i="5"/>
  <c r="HI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N7" i="4" s="1"/>
  <c r="S6" i="5"/>
  <c r="R6" i="5"/>
  <c r="Q6" i="5"/>
  <c r="P6" i="5"/>
  <c r="N5" i="4" s="1"/>
  <c r="O6" i="5"/>
  <c r="N6" i="5"/>
  <c r="F5" i="4" s="1"/>
  <c r="M6" i="5"/>
  <c r="GD8" i="5" s="1"/>
  <c r="L6" i="5"/>
  <c r="N3" i="4" s="1"/>
  <c r="K6" i="5"/>
  <c r="J6" i="5"/>
  <c r="F3" i="4" s="1"/>
  <c r="I6" i="5"/>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B7" i="4"/>
  <c r="J5" i="4"/>
  <c r="B5" i="4"/>
  <c r="J3" i="4"/>
  <c r="B3" i="4"/>
  <c r="LU16" i="5" l="1"/>
  <c r="KF16" i="5"/>
  <c r="IQ16" i="5"/>
  <c r="HC16" i="5"/>
  <c r="FN16" i="5"/>
  <c r="DY16" i="5"/>
  <c r="CJ16" i="5"/>
  <c r="MO16" i="5"/>
  <c r="LA16" i="5"/>
  <c r="JL16" i="5"/>
  <c r="HW16" i="5"/>
  <c r="GH16" i="5"/>
  <c r="ES16" i="5"/>
  <c r="DE16" i="5"/>
  <c r="BN16" i="5"/>
  <c r="ME16" i="5"/>
  <c r="KP16" i="5"/>
  <c r="JB16" i="5"/>
  <c r="HM16" i="5"/>
  <c r="FX16" i="5"/>
  <c r="EI16" i="5"/>
  <c r="CT16" i="5"/>
  <c r="BC16" i="5"/>
  <c r="LK16" i="5"/>
  <c r="FD16" i="5"/>
  <c r="LU10" i="5"/>
  <c r="KF10" i="5"/>
  <c r="IQ10" i="5"/>
  <c r="HC10" i="5"/>
  <c r="FN10" i="5"/>
  <c r="DY10" i="5"/>
  <c r="CJ10" i="5"/>
  <c r="JV16" i="5"/>
  <c r="DO16" i="5"/>
  <c r="LK10" i="5"/>
  <c r="JV10" i="5"/>
  <c r="IG10" i="5"/>
  <c r="GR10" i="5"/>
  <c r="FD10" i="5"/>
  <c r="DO10" i="5"/>
  <c r="BY10" i="5"/>
  <c r="IG16" i="5"/>
  <c r="BY16" i="5"/>
  <c r="MO10" i="5"/>
  <c r="LA10" i="5"/>
  <c r="JL10" i="5"/>
  <c r="HW10" i="5"/>
  <c r="GH10" i="5"/>
  <c r="ES10" i="5"/>
  <c r="DE10" i="5"/>
  <c r="BN10" i="5"/>
  <c r="GR16" i="5"/>
  <c r="ME10" i="5"/>
  <c r="KP10" i="5"/>
  <c r="JB10" i="5"/>
  <c r="HM10" i="5"/>
  <c r="FX10" i="5"/>
  <c r="EI10" i="5"/>
  <c r="CT10" i="5"/>
  <c r="BC10" i="5"/>
  <c r="N11" i="4"/>
  <c r="GG18" i="5"/>
  <c r="GF18" i="5"/>
  <c r="GE18" i="5"/>
  <c r="GH18" i="5"/>
  <c r="GD18" i="5"/>
  <c r="GF12" i="5"/>
  <c r="GE12" i="5"/>
  <c r="GH12" i="5"/>
  <c r="GD12" i="5"/>
  <c r="GG12" i="5"/>
  <c r="EZ8" i="5"/>
  <c r="FT8" i="5"/>
  <c r="GN8" i="5"/>
  <c r="JK18" i="5"/>
  <c r="JI12" i="5"/>
  <c r="JJ18" i="5"/>
  <c r="JI18" i="5"/>
  <c r="JK12" i="5"/>
  <c r="JL18" i="5"/>
  <c r="JH18" i="5"/>
  <c r="JJ12" i="5"/>
  <c r="KC18" i="5"/>
  <c r="KE12" i="5"/>
  <c r="KF18" i="5"/>
  <c r="KB18" i="5"/>
  <c r="KE18" i="5"/>
  <c r="KC12" i="5"/>
  <c r="KD18" i="5"/>
  <c r="KF12" i="5"/>
  <c r="KB12" i="5"/>
  <c r="C10" i="5"/>
  <c r="GZ12" i="5"/>
  <c r="HS12" i="5"/>
  <c r="KD12" i="5"/>
  <c r="HM18" i="5"/>
  <c r="HI18" i="5"/>
  <c r="HL18" i="5"/>
  <c r="HK18" i="5"/>
  <c r="HM12" i="5"/>
  <c r="HJ18" i="5"/>
  <c r="IE18" i="5"/>
  <c r="IG12" i="5"/>
  <c r="IC12" i="5"/>
  <c r="ID18" i="5"/>
  <c r="IG18" i="5"/>
  <c r="IC18" i="5"/>
  <c r="IE12" i="5"/>
  <c r="IF18" i="5"/>
  <c r="ID12" i="5"/>
  <c r="KZ18" i="5"/>
  <c r="KX12" i="5"/>
  <c r="KY18" i="5"/>
  <c r="KX18" i="5"/>
  <c r="KZ12" i="5"/>
  <c r="LA18" i="5"/>
  <c r="KW18" i="5"/>
  <c r="KY12" i="5"/>
  <c r="LR18" i="5"/>
  <c r="LT12" i="5"/>
  <c r="LU18" i="5"/>
  <c r="LQ18" i="5"/>
  <c r="LT18" i="5"/>
  <c r="LR12" i="5"/>
  <c r="LS18" i="5"/>
  <c r="LU12" i="5"/>
  <c r="LQ12" i="5"/>
  <c r="MN18" i="5"/>
  <c r="ML12" i="5"/>
  <c r="MM18" i="5"/>
  <c r="ML18" i="5"/>
  <c r="MN12" i="5"/>
  <c r="MO18" i="5"/>
  <c r="MK18" i="5"/>
  <c r="MM12" i="5"/>
  <c r="D10" i="5"/>
  <c r="HA12" i="5"/>
  <c r="HJ12" i="5"/>
  <c r="JH12" i="5"/>
  <c r="LS12" i="5"/>
  <c r="FJ8" i="5"/>
  <c r="JB18" i="5"/>
  <c r="IX18" i="5"/>
  <c r="IZ12" i="5"/>
  <c r="JA18" i="5"/>
  <c r="IZ18" i="5"/>
  <c r="JB12" i="5"/>
  <c r="IX12" i="5"/>
  <c r="IY18" i="5"/>
  <c r="JA12" i="5"/>
  <c r="JT18" i="5"/>
  <c r="JV12" i="5"/>
  <c r="JR12" i="5"/>
  <c r="JS18" i="5"/>
  <c r="JV18" i="5"/>
  <c r="JR18" i="5"/>
  <c r="JT12" i="5"/>
  <c r="JU18" i="5"/>
  <c r="JS12" i="5"/>
  <c r="KP18" i="5"/>
  <c r="KL18" i="5"/>
  <c r="KN12" i="5"/>
  <c r="KO18" i="5"/>
  <c r="KN18" i="5"/>
  <c r="KP12" i="5"/>
  <c r="KL12" i="5"/>
  <c r="KM18" i="5"/>
  <c r="KO12" i="5"/>
  <c r="E10" i="5"/>
  <c r="HK12" i="5"/>
  <c r="IF12" i="5"/>
  <c r="JL12" i="5"/>
  <c r="KW12" i="5"/>
  <c r="GZ18" i="5"/>
  <c r="HC18" i="5"/>
  <c r="GY18" i="5"/>
  <c r="HB18" i="5"/>
  <c r="HA18" i="5"/>
  <c r="HV18" i="5"/>
  <c r="HT12" i="5"/>
  <c r="HU18" i="5"/>
  <c r="HT18" i="5"/>
  <c r="HV12" i="5"/>
  <c r="HW18" i="5"/>
  <c r="HS18" i="5"/>
  <c r="HU12" i="5"/>
  <c r="IN18" i="5"/>
  <c r="IP12" i="5"/>
  <c r="IQ18" i="5"/>
  <c r="IM18" i="5"/>
  <c r="IP18" i="5"/>
  <c r="IN12" i="5"/>
  <c r="IO18" i="5"/>
  <c r="IQ12" i="5"/>
  <c r="IM12" i="5"/>
  <c r="LI18" i="5"/>
  <c r="LK12" i="5"/>
  <c r="LG12" i="5"/>
  <c r="LH18" i="5"/>
  <c r="LK18" i="5"/>
  <c r="LG18" i="5"/>
  <c r="LI12" i="5"/>
  <c r="LJ18" i="5"/>
  <c r="LH12" i="5"/>
  <c r="ME18" i="5"/>
  <c r="MA18" i="5"/>
  <c r="MC12" i="5"/>
  <c r="MD18" i="5"/>
  <c r="MC18" i="5"/>
  <c r="ME12" i="5"/>
  <c r="MA12" i="5"/>
  <c r="MB18" i="5"/>
  <c r="MD12" i="5"/>
  <c r="B10" i="5"/>
  <c r="GY12" i="5"/>
  <c r="HC12" i="5"/>
  <c r="HL12" i="5"/>
  <c r="IO12" i="5"/>
  <c r="JU12" i="5"/>
  <c r="LA12" i="5"/>
  <c r="MK12" i="5"/>
  <c r="MM16" i="5" l="1"/>
  <c r="KY16" i="5"/>
  <c r="JJ16" i="5"/>
  <c r="HU16" i="5"/>
  <c r="GF16" i="5"/>
  <c r="EQ16" i="5"/>
  <c r="DC16" i="5"/>
  <c r="BL16" i="5"/>
  <c r="MC16" i="5"/>
  <c r="LS16" i="5"/>
  <c r="KD16" i="5"/>
  <c r="IO16" i="5"/>
  <c r="HA16" i="5"/>
  <c r="FL16" i="5"/>
  <c r="DW16" i="5"/>
  <c r="CH16" i="5"/>
  <c r="LI16" i="5"/>
  <c r="JT16" i="5"/>
  <c r="IE16" i="5"/>
  <c r="GP16" i="5"/>
  <c r="FB16" i="5"/>
  <c r="DM16" i="5"/>
  <c r="BW16" i="5"/>
  <c r="IZ16" i="5"/>
  <c r="CR16" i="5"/>
  <c r="MM10" i="5"/>
  <c r="KY10" i="5"/>
  <c r="JJ10" i="5"/>
  <c r="HU10" i="5"/>
  <c r="GF10" i="5"/>
  <c r="EQ10" i="5"/>
  <c r="DC10" i="5"/>
  <c r="BL10" i="5"/>
  <c r="HK16" i="5"/>
  <c r="BA16" i="5"/>
  <c r="MC10" i="5"/>
  <c r="KN10" i="5"/>
  <c r="IZ10" i="5"/>
  <c r="HK10" i="5"/>
  <c r="FV10" i="5"/>
  <c r="EG10" i="5"/>
  <c r="CR10" i="5"/>
  <c r="BA10" i="5"/>
  <c r="FV16" i="5"/>
  <c r="LS10" i="5"/>
  <c r="KD10" i="5"/>
  <c r="IO10" i="5"/>
  <c r="HA10" i="5"/>
  <c r="FL10" i="5"/>
  <c r="DW10" i="5"/>
  <c r="CH10" i="5"/>
  <c r="KN16" i="5"/>
  <c r="EG16" i="5"/>
  <c r="LI10" i="5"/>
  <c r="JT10" i="5"/>
  <c r="IE10" i="5"/>
  <c r="GP10" i="5"/>
  <c r="FB10" i="5"/>
  <c r="DM10" i="5"/>
  <c r="BW10" i="5"/>
  <c r="J11" i="4"/>
  <c r="LH16" i="5"/>
  <c r="JS16" i="5"/>
  <c r="ID16" i="5"/>
  <c r="GO16" i="5"/>
  <c r="FA16" i="5"/>
  <c r="DL16" i="5"/>
  <c r="BV16" i="5"/>
  <c r="ML16" i="5"/>
  <c r="MB16" i="5"/>
  <c r="KM16" i="5"/>
  <c r="IY16" i="5"/>
  <c r="HJ16" i="5"/>
  <c r="FU16" i="5"/>
  <c r="EF16" i="5"/>
  <c r="CQ16" i="5"/>
  <c r="AZ16" i="5"/>
  <c r="LR16" i="5"/>
  <c r="KC16" i="5"/>
  <c r="IN16" i="5"/>
  <c r="GZ16" i="5"/>
  <c r="FK16" i="5"/>
  <c r="DV16" i="5"/>
  <c r="CG16" i="5"/>
  <c r="HT16" i="5"/>
  <c r="BK16" i="5"/>
  <c r="LH10" i="5"/>
  <c r="JS10" i="5"/>
  <c r="ID10" i="5"/>
  <c r="GO10" i="5"/>
  <c r="FA10" i="5"/>
  <c r="DL10" i="5"/>
  <c r="BV10" i="5"/>
  <c r="GE16" i="5"/>
  <c r="ML10" i="5"/>
  <c r="KX10" i="5"/>
  <c r="JI10" i="5"/>
  <c r="HT10" i="5"/>
  <c r="GE10" i="5"/>
  <c r="EP10" i="5"/>
  <c r="DB10" i="5"/>
  <c r="BK10" i="5"/>
  <c r="KX16" i="5"/>
  <c r="EP16" i="5"/>
  <c r="MB10" i="5"/>
  <c r="KM10" i="5"/>
  <c r="IY10" i="5"/>
  <c r="HJ10" i="5"/>
  <c r="FU10" i="5"/>
  <c r="EF10" i="5"/>
  <c r="CQ10" i="5"/>
  <c r="AZ10" i="5"/>
  <c r="H11" i="4"/>
  <c r="JI16" i="5"/>
  <c r="DB16" i="5"/>
  <c r="LR10" i="5"/>
  <c r="KC10" i="5"/>
  <c r="IN10" i="5"/>
  <c r="GZ10" i="5"/>
  <c r="FK10" i="5"/>
  <c r="DV10" i="5"/>
  <c r="CG10" i="5"/>
  <c r="FB18" i="5"/>
  <c r="FA18" i="5"/>
  <c r="FD18" i="5"/>
  <c r="EZ18" i="5"/>
  <c r="FC18" i="5"/>
  <c r="FA12" i="5"/>
  <c r="FD12" i="5"/>
  <c r="EZ12" i="5"/>
  <c r="FC12" i="5"/>
  <c r="FB12" i="5"/>
  <c r="LQ16" i="5"/>
  <c r="KB16" i="5"/>
  <c r="IM16" i="5"/>
  <c r="GY16" i="5"/>
  <c r="FJ16" i="5"/>
  <c r="DU16" i="5"/>
  <c r="CF16" i="5"/>
  <c r="MK16" i="5"/>
  <c r="KW16" i="5"/>
  <c r="JH16" i="5"/>
  <c r="HS16" i="5"/>
  <c r="GD16" i="5"/>
  <c r="EO16" i="5"/>
  <c r="DA16" i="5"/>
  <c r="BJ16" i="5"/>
  <c r="MA16" i="5"/>
  <c r="KL16" i="5"/>
  <c r="IX16" i="5"/>
  <c r="HI16" i="5"/>
  <c r="FT16" i="5"/>
  <c r="EE16" i="5"/>
  <c r="CP16" i="5"/>
  <c r="AY16" i="5"/>
  <c r="GN16" i="5"/>
  <c r="LQ10" i="5"/>
  <c r="KB10" i="5"/>
  <c r="IM10" i="5"/>
  <c r="GY10" i="5"/>
  <c r="FJ10" i="5"/>
  <c r="DU10" i="5"/>
  <c r="CF10" i="5"/>
  <c r="LG16" i="5"/>
  <c r="EZ16" i="5"/>
  <c r="LG10" i="5"/>
  <c r="JR10" i="5"/>
  <c r="IC10" i="5"/>
  <c r="GN10" i="5"/>
  <c r="EZ10" i="5"/>
  <c r="DK10" i="5"/>
  <c r="BU10" i="5"/>
  <c r="JR16" i="5"/>
  <c r="DK16" i="5"/>
  <c r="MK10" i="5"/>
  <c r="KW10" i="5"/>
  <c r="JH10" i="5"/>
  <c r="HS10" i="5"/>
  <c r="GD10" i="5"/>
  <c r="EO10" i="5"/>
  <c r="DA10" i="5"/>
  <c r="BJ10" i="5"/>
  <c r="IC16" i="5"/>
  <c r="BU16" i="5"/>
  <c r="MA10" i="5"/>
  <c r="KL10" i="5"/>
  <c r="IX10" i="5"/>
  <c r="HI10" i="5"/>
  <c r="FT10" i="5"/>
  <c r="EE10" i="5"/>
  <c r="CP10" i="5"/>
  <c r="AY10" i="5"/>
  <c r="F11" i="4"/>
  <c r="GP18" i="5"/>
  <c r="GO18" i="5"/>
  <c r="GR18" i="5"/>
  <c r="GN18" i="5"/>
  <c r="GQ18" i="5"/>
  <c r="GO12" i="5"/>
  <c r="GR12" i="5"/>
  <c r="GN12" i="5"/>
  <c r="GQ12" i="5"/>
  <c r="GP12" i="5"/>
  <c r="MD16" i="5"/>
  <c r="KO16" i="5"/>
  <c r="JA16" i="5"/>
  <c r="HL16" i="5"/>
  <c r="FW16" i="5"/>
  <c r="EH16" i="5"/>
  <c r="CS16" i="5"/>
  <c r="BB16" i="5"/>
  <c r="LJ16" i="5"/>
  <c r="JU16" i="5"/>
  <c r="IF16" i="5"/>
  <c r="GQ16" i="5"/>
  <c r="FC16" i="5"/>
  <c r="DN16" i="5"/>
  <c r="BX16" i="5"/>
  <c r="MN16" i="5"/>
  <c r="KZ16" i="5"/>
  <c r="JK16" i="5"/>
  <c r="HV16" i="5"/>
  <c r="GG16" i="5"/>
  <c r="ER16" i="5"/>
  <c r="DD16" i="5"/>
  <c r="BM16" i="5"/>
  <c r="KE16" i="5"/>
  <c r="DX16" i="5"/>
  <c r="MD10" i="5"/>
  <c r="KO10" i="5"/>
  <c r="JA10" i="5"/>
  <c r="HL10" i="5"/>
  <c r="FW10" i="5"/>
  <c r="EH10" i="5"/>
  <c r="CS10" i="5"/>
  <c r="BB10" i="5"/>
  <c r="IP16" i="5"/>
  <c r="CI16" i="5"/>
  <c r="LT10" i="5"/>
  <c r="KE10" i="5"/>
  <c r="IP10" i="5"/>
  <c r="HB10" i="5"/>
  <c r="FM10" i="5"/>
  <c r="DX10" i="5"/>
  <c r="CI10" i="5"/>
  <c r="HB16" i="5"/>
  <c r="LJ10" i="5"/>
  <c r="JU10" i="5"/>
  <c r="IF10" i="5"/>
  <c r="GQ10" i="5"/>
  <c r="FC10" i="5"/>
  <c r="DN10" i="5"/>
  <c r="BX10" i="5"/>
  <c r="LT16" i="5"/>
  <c r="FM16" i="5"/>
  <c r="MN10" i="5"/>
  <c r="KZ10" i="5"/>
  <c r="JK10" i="5"/>
  <c r="HV10" i="5"/>
  <c r="GG10" i="5"/>
  <c r="ER10" i="5"/>
  <c r="DD10" i="5"/>
  <c r="BM10" i="5"/>
  <c r="L11" i="4"/>
  <c r="FK18" i="5"/>
  <c r="FN18" i="5"/>
  <c r="FJ18" i="5"/>
  <c r="FM18" i="5"/>
  <c r="FL18" i="5"/>
  <c r="FN12" i="5"/>
  <c r="FJ12" i="5"/>
  <c r="FM12" i="5"/>
  <c r="FL12" i="5"/>
  <c r="FK12" i="5"/>
  <c r="FX18" i="5"/>
  <c r="FT18" i="5"/>
  <c r="FW18" i="5"/>
  <c r="FV18" i="5"/>
  <c r="FU18" i="5"/>
  <c r="FW12" i="5"/>
  <c r="FV12" i="5"/>
  <c r="FU12" i="5"/>
  <c r="FX12" i="5"/>
  <c r="FT12" i="5"/>
</calcChain>
</file>

<file path=xl/sharedStrings.xml><?xml version="1.0" encoding="utf-8"?>
<sst xmlns="http://schemas.openxmlformats.org/spreadsheetml/2006/main" count="914" uniqueCount="272">
  <si>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</si>
  <si>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</si>
  <si>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</si>
  <si>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</si>
  <si>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</si>
  <si>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</si>
  <si>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</si>
  <si>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</si>
  <si>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</si>
  <si>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</si>
  <si>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</si>
  <si>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</si>
  <si>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</si>
  <si>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</si>
  <si>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</si>
  <si>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</si>
  <si>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</si>
  <si>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</si>
  <si>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</si>
  <si>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</si>
  <si>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</si>
  <si>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</si>
  <si>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</si>
  <si>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</si>
  <si>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</si>
  <si>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</si>
  <si>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</si>
  <si>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</si>
  <si>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</si>
  <si>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</si>
  <si>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</si>
  <si>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</si>
  <si>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</si>
  <si>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</si>
  <si>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</si>
  <si>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</si>
  <si>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</si>
  <si>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</si>
  <si>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</si>
  <si>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</si>
  <si>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</si>
  <si>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</si>
  <si>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</si>
  <si>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</si>
  <si>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</si>
  <si>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</si>
  <si>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</si>
  <si>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</si>
  <si>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</si>
  <si>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</si>
  <si>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</si>
  <si>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</si>
  <si>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</si>
  <si>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</si>
  <si>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</si>
  <si>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</si>
  <si>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</si>
  <si>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</si>
  <si>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</si>
  <si>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</si>
  <si>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</si>
  <si>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</si>
  <si>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</si>
  <si>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</si>
  <si>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</si>
  <si>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</si>
  <si>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</si>
  <si>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</si>
  <si>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</si>
  <si>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</si>
  <si>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</si>
  <si>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</si>
  <si>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</si>
  <si>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</si>
  <si>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</si>
  <si>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</si>
  <si>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</si>
  <si>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</si>
  <si>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</si>
  <si>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</si>
  <si>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</si>
  <si>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</si>
  <si>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</si>
  <si>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</si>
  <si>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</si>
  <si>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</si>
  <si>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</si>
  <si>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</si>
  <si>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</si>
  <si>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</si>
  <si>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</si>
  <si>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</si>
  <si>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</si>
  <si>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</si>
  <si>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</si>
  <si>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</si>
  <si>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</si>
  <si>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</si>
  <si>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</si>
  <si>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</si>
  <si>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</si>
  <si>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</si>
  <si>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</si>
  <si>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</si>
  <si>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</si>
  <si>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</si>
  <si>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</si>
  <si>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</si>
  <si>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</si>
  <si>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</si>
  <si>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</si>
  <si>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</si>
  <si>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</si>
  <si>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</si>
  <si>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</si>
  <si>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</si>
  <si>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160008</t>
  </si>
  <si>
    <t>46</t>
  </si>
  <si>
    <t>04</t>
  </si>
  <si>
    <t>0</t>
  </si>
  <si>
    <t>000</t>
  </si>
  <si>
    <t>富山県</t>
  </si>
  <si>
    <t>法適用</t>
  </si>
  <si>
    <t>電気事業</t>
  </si>
  <si>
    <t>自治体職員</t>
  </si>
  <si>
    <t>-</t>
  </si>
  <si>
    <t>平成37年3月31日　大長谷第二発電所ほか</t>
  </si>
  <si>
    <t>平成34年1月31日　新大長谷第一発電所</t>
  </si>
  <si>
    <t>無</t>
  </si>
  <si>
    <t>北陸電力株式会社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</si>
  <si>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</si>
  <si>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</si>
  <si>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</si>
  <si>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</si>
  <si>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</si>
  <si>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</si>
  <si>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</si>
  <si>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</si>
  <si>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</si>
  <si>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</si>
  <si>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</si>
  <si>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</si>
  <si>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</si>
  <si>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</si>
  <si>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</si>
  <si>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</si>
  <si>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</si>
  <si>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</si>
  <si>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</si>
  <si>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</si>
  <si>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</si>
  <si>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</si>
  <si>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</si>
  <si>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</si>
  <si>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</si>
  <si>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</si>
  <si>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</si>
  <si>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</si>
  <si>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</si>
  <si>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</si>
  <si>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</si>
  <si>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</si>
  <si>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</si>
  <si>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</si>
  <si>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</si>
  <si>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</si>
  <si>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</si>
  <si>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</si>
  <si>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</si>
  <si>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</si>
  <si>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</si>
  <si>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</si>
  <si>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</si>
  <si>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</si>
  <si>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</si>
  <si>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</si>
  <si>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</si>
  <si>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</si>
  <si>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</si>
  <si>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</si>
  <si>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</si>
  <si>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</si>
  <si>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</si>
  <si>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</si>
  <si>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</si>
  <si>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</si>
  <si>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</si>
  <si>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</si>
  <si>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</si>
  <si>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</si>
  <si>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</si>
  <si>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</si>
  <si>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</si>
  <si>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</si>
  <si>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</si>
  <si>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</si>
  <si>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</si>
  <si>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</si>
  <si>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</si>
  <si>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</si>
  <si>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</si>
  <si>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</si>
  <si>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</si>
  <si>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</si>
  <si>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</si>
  <si>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</si>
  <si>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</si>
  <si>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</si>
  <si>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</si>
  <si>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</si>
  <si>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</si>
  <si>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</si>
  <si>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</si>
  <si>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</si>
  <si>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</si>
  <si>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</si>
  <si>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</si>
  <si>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</si>
  <si>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</si>
  <si>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</si>
  <si>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</si>
  <si>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</si>
  <si>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</si>
  <si>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</si>
  <si>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</si>
  <si>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</si>
  <si>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</si>
  <si>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</si>
  <si>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</si>
  <si>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</si>
  <si>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</si>
  <si>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</si>
  <si>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</si>
  <si>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</si>
  <si>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</si>
  <si>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</si>
  <si>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</si>
  <si>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</si>
  <si>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</si>
  <si>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</si>
  <si>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</si>
  <si>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</si>
  <si>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</si>
  <si>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</si>
  <si>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</si>
  <si>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</si>
  <si>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</si>
  <si>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</si>
  <si>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</si>
  <si>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</si>
  <si>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</si>
  <si>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</si>
  <si>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</si>
  <si>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</si>
  <si>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</si>
  <si>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</si>
  <si>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</si>
  <si>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</si>
  <si>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</si>
  <si>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</si>
  <si>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</si>
  <si>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</si>
  <si>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</si>
  <si>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</si>
  <si>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</si>
  <si>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</si>
  <si>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</si>
  <si>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</si>
  <si>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利益剰余金の処分については、建設改良積立金として積み立て、また、従来の利益の一部を電気事業の円滑な遂行に支障のない範囲で地域振興積立金（※１）として積み立てたうえで一般会計に繰り出すとともに、固定価格買取制度の活用により得られた上乗せ利益を一般会計へ繰出し（※２）、残りを繰越利益剰余金とする。
※１　地域振興積立金
水源涵養や森林整備事業等への活用を目的に、利益剰余金から一般会計への繰出金分を除き、電気事業の円滑な遂行に支障のない範囲で積み立てたうえで、一般会計に繰出している。
※２　一般会計繰出金
文化・スポーツ振興、地域活性化、環境・エネルギー関連事業等への幅広い活用を目的に、固定価格買取制度の適用により得られた上乗せ利益を、「元気とやま未来創造基金」の原資として、一般会計へ繰出している。
　建設改良積立金　  　665,000千円
　翌年度繰越利益剰余金　　227千円
　一般会計への繰出し
  　  ・地域振興基金　　150,000千円
　　　　目的：水源涵養や森林整備事業等への活用
  　  ・元気とやま未来創造基金　556,000千円
　　　　目的：文化・スポーツ振興、地域活性化、環境・エネルギー関連事業等への幅広い活用　
  </t>
    <phoneticPr fontId="5"/>
  </si>
  <si>
    <r>
      <t xml:space="preserve">
・</t>
    </r>
    <r>
      <rPr>
        <u/>
        <sz val="14"/>
        <color theme="1"/>
        <rFont val="ＭＳ ゴシック"/>
        <family val="3"/>
        <charset val="128"/>
      </rPr>
      <t>経常収支比率</t>
    </r>
    <r>
      <rPr>
        <sz val="14"/>
        <color theme="1"/>
        <rFont val="ＭＳ ゴシック"/>
        <family val="3"/>
        <charset val="128"/>
      </rPr>
      <t xml:space="preserve">
　オーバーホール等により修繕費のバラつきはあるものの過去５年間において継続して100％以上であり、一般会計からの繰入金等もないことから、収益性は概ね良好である。
・</t>
    </r>
    <r>
      <rPr>
        <u/>
        <sz val="14"/>
        <color theme="1"/>
        <rFont val="ＭＳ ゴシック"/>
        <family val="3"/>
        <charset val="128"/>
      </rPr>
      <t>営業収支比率</t>
    </r>
    <r>
      <rPr>
        <sz val="14"/>
        <color theme="1"/>
        <rFont val="ＭＳ ゴシック"/>
        <family val="3"/>
        <charset val="128"/>
      </rPr>
      <t xml:space="preserve">
　過去５年間において継続して100％以上であり、また更新投資等に充てる財源も確保しており、経営の健全性は確保されている。
・</t>
    </r>
    <r>
      <rPr>
        <u/>
        <sz val="14"/>
        <color theme="1"/>
        <rFont val="ＭＳ ゴシック"/>
        <family val="3"/>
        <charset val="128"/>
      </rPr>
      <t>流動比率</t>
    </r>
    <r>
      <rPr>
        <sz val="14"/>
        <color theme="1"/>
        <rFont val="ＭＳ ゴシック"/>
        <family val="3"/>
        <charset val="128"/>
      </rPr>
      <t xml:space="preserve">
　過去５年間において継続して100％以上であり、企業債償還額も減少傾向にあることから、短期的な債務の支払能力は確保されている。
・</t>
    </r>
    <r>
      <rPr>
        <u/>
        <sz val="14"/>
        <color theme="1"/>
        <rFont val="ＭＳ ゴシック"/>
        <family val="3"/>
        <charset val="128"/>
      </rPr>
      <t>供給原価</t>
    </r>
    <r>
      <rPr>
        <sz val="14"/>
        <color theme="1"/>
        <rFont val="ＭＳ ゴシック"/>
        <family val="3"/>
        <charset val="128"/>
      </rPr>
      <t xml:space="preserve">
　過去５年間において継続して平均値を下回っており、今後とも維持管理費の低減に努める。
・</t>
    </r>
    <r>
      <rPr>
        <u/>
        <sz val="14"/>
        <color theme="1"/>
        <rFont val="ＭＳ ゴシック"/>
        <family val="3"/>
        <charset val="128"/>
      </rPr>
      <t>ＥＢＩＴＤＡ</t>
    </r>
    <r>
      <rPr>
        <sz val="14"/>
        <color theme="1"/>
        <rFont val="ＭＳ ゴシック"/>
        <family val="3"/>
        <charset val="128"/>
      </rPr>
      <t xml:space="preserve">
　オーバーホール等により修繕費のバラつきはあるものの、過去５年間、経年比較して上昇しており、収益性は良好である。</t>
    </r>
    <rPh sb="2" eb="4">
      <t>ケイジョウ</t>
    </rPh>
    <rPh sb="4" eb="6">
      <t>シュウシ</t>
    </rPh>
    <rPh sb="6" eb="8">
      <t>ヒリツ</t>
    </rPh>
    <rPh sb="17" eb="18">
      <t>トウ</t>
    </rPh>
    <rPh sb="21" eb="24">
      <t>シュウゼンヒ</t>
    </rPh>
    <rPh sb="35" eb="37">
      <t>カコ</t>
    </rPh>
    <rPh sb="38" eb="40">
      <t>ネンカン</t>
    </rPh>
    <rPh sb="52" eb="54">
      <t>イジョウ</t>
    </rPh>
    <rPh sb="58" eb="60">
      <t>イッパン</t>
    </rPh>
    <rPh sb="60" eb="62">
      <t>カイケイ</t>
    </rPh>
    <rPh sb="65" eb="67">
      <t>クリイレ</t>
    </rPh>
    <rPh sb="67" eb="68">
      <t>キン</t>
    </rPh>
    <rPh sb="68" eb="69">
      <t>トウ</t>
    </rPh>
    <rPh sb="77" eb="80">
      <t>シュウエキセイ</t>
    </rPh>
    <rPh sb="81" eb="82">
      <t>オオム</t>
    </rPh>
    <rPh sb="83" eb="85">
      <t>リョウコウ</t>
    </rPh>
    <rPh sb="91" eb="93">
      <t>エイギョウ</t>
    </rPh>
    <rPh sb="93" eb="95">
      <t>シュウシ</t>
    </rPh>
    <rPh sb="95" eb="97">
      <t>ヒリツ</t>
    </rPh>
    <rPh sb="108" eb="110">
      <t>ケイゾク</t>
    </rPh>
    <rPh sb="124" eb="126">
      <t>コウシン</t>
    </rPh>
    <rPh sb="126" eb="128">
      <t>トウシ</t>
    </rPh>
    <rPh sb="128" eb="129">
      <t>トウ</t>
    </rPh>
    <rPh sb="130" eb="131">
      <t>ア</t>
    </rPh>
    <rPh sb="133" eb="135">
      <t>ザイゲン</t>
    </rPh>
    <rPh sb="136" eb="138">
      <t>カクホ</t>
    </rPh>
    <rPh sb="160" eb="162">
      <t>リュウドウ</t>
    </rPh>
    <rPh sb="162" eb="164">
      <t>ヒリツ</t>
    </rPh>
    <rPh sb="166" eb="168">
      <t>カコ</t>
    </rPh>
    <rPh sb="169" eb="171">
      <t>ネンカン</t>
    </rPh>
    <rPh sb="175" eb="177">
      <t>ケイゾク</t>
    </rPh>
    <rPh sb="183" eb="185">
      <t>イジョウ</t>
    </rPh>
    <rPh sb="189" eb="191">
      <t>キギョウ</t>
    </rPh>
    <rPh sb="192" eb="194">
      <t>ショウカン</t>
    </rPh>
    <rPh sb="194" eb="195">
      <t>ガク</t>
    </rPh>
    <rPh sb="208" eb="211">
      <t>タンキテキ</t>
    </rPh>
    <rPh sb="212" eb="214">
      <t>サイム</t>
    </rPh>
    <rPh sb="215" eb="217">
      <t>シハラ</t>
    </rPh>
    <rPh sb="217" eb="219">
      <t>ノウリョク</t>
    </rPh>
    <rPh sb="220" eb="222">
      <t>カクホ</t>
    </rPh>
    <rPh sb="236" eb="238">
      <t>カコ</t>
    </rPh>
    <rPh sb="239" eb="241">
      <t>ネンカン</t>
    </rPh>
    <rPh sb="245" eb="247">
      <t>ケイゾク</t>
    </rPh>
    <rPh sb="249" eb="251">
      <t>ヘイキン</t>
    </rPh>
    <rPh sb="251" eb="252">
      <t>アタイ</t>
    </rPh>
    <rPh sb="253" eb="255">
      <t>シタマワ</t>
    </rPh>
    <rPh sb="260" eb="262">
      <t>コンゴ</t>
    </rPh>
    <rPh sb="264" eb="266">
      <t>イジ</t>
    </rPh>
    <rPh sb="298" eb="301">
      <t>シュウゼンヒ</t>
    </rPh>
    <rPh sb="313" eb="315">
      <t>カコ</t>
    </rPh>
    <rPh sb="316" eb="318">
      <t>ネンカン</t>
    </rPh>
    <rPh sb="319" eb="321">
      <t>ケイネン</t>
    </rPh>
    <rPh sb="321" eb="323">
      <t>ヒカク</t>
    </rPh>
    <rPh sb="325" eb="327">
      <t>ジョウショウ</t>
    </rPh>
    <rPh sb="332" eb="335">
      <t>シュウエキセイ</t>
    </rPh>
    <rPh sb="336" eb="338">
      <t>リョウコウ</t>
    </rPh>
    <phoneticPr fontId="9"/>
  </si>
  <si>
    <r>
      <t xml:space="preserve">
【水力発電】
・</t>
    </r>
    <r>
      <rPr>
        <u/>
        <sz val="14"/>
        <color theme="1"/>
        <rFont val="ＭＳ ゴシック"/>
        <family val="3"/>
        <charset val="128"/>
      </rPr>
      <t>設備利用率</t>
    </r>
    <r>
      <rPr>
        <sz val="14"/>
        <color theme="1"/>
        <rFont val="ＭＳ ゴシック"/>
        <family val="3"/>
        <charset val="128"/>
      </rPr>
      <t xml:space="preserve">
　平成28年度では平均値を下回ったものの、平成29年度には再び平均値を上回っており、概ね良好であるが、発電停止を必要とする大規模修繕については、発電所の停止期間を極力短縮することなどにより、設備利用率の維持・向上を図るよう努めていく。
・</t>
    </r>
    <r>
      <rPr>
        <u/>
        <sz val="14"/>
        <color theme="1"/>
        <rFont val="ＭＳ ゴシック"/>
        <family val="3"/>
        <charset val="128"/>
      </rPr>
      <t>修繕費比率</t>
    </r>
    <r>
      <rPr>
        <sz val="14"/>
        <color theme="1"/>
        <rFont val="ＭＳ ゴシック"/>
        <family val="3"/>
        <charset val="128"/>
      </rPr>
      <t xml:space="preserve">
　平成28年度では平均値を下回ったものの、平成29年度には再び平均値を上回っており、設備の老朽化等の進行に伴い、修繕費が増加傾向にあることから、設備の更新や修繕工事などの実施にあたっては、機能・性能等を検討するとともに、工事費の低減や費用対効果を考慮しながら、保守管理を低減できる機器等を導入し、維持管理費の低減に努める。
・</t>
    </r>
    <r>
      <rPr>
        <u/>
        <sz val="14"/>
        <color theme="1"/>
        <rFont val="ＭＳ ゴシック"/>
        <family val="3"/>
        <charset val="128"/>
      </rPr>
      <t>企業債残高対料金収入比率</t>
    </r>
    <r>
      <rPr>
        <sz val="14"/>
        <color theme="1"/>
        <rFont val="ＭＳ ゴシック"/>
        <family val="3"/>
        <charset val="128"/>
      </rPr>
      <t xml:space="preserve">
　企業債残高は当面は減少する傾向にあるが、将来的に順次、発電所のリプレイスを行っていく必要があり、そのリプレイスに係る起債により増加していく見込みである。
・</t>
    </r>
    <r>
      <rPr>
        <u/>
        <sz val="14"/>
        <color theme="1"/>
        <rFont val="ＭＳ ゴシック"/>
        <family val="3"/>
        <charset val="128"/>
      </rPr>
      <t>有形固定資産減価償却率</t>
    </r>
    <r>
      <rPr>
        <sz val="14"/>
        <color theme="1"/>
        <rFont val="ＭＳ ゴシック"/>
        <family val="3"/>
        <charset val="128"/>
      </rPr>
      <t xml:space="preserve">
　経年比較して上昇傾向にあり、耐用年数を超えている資産も多いことから、計画的・効率的な長寿命化対策や、将来の発電所の全面的改修のあり方等について研究していくとともに、施設状況を的確に把握し、効率的な改修及び修繕工事を計画・実施していく必要がある。
・</t>
    </r>
    <r>
      <rPr>
        <u/>
        <sz val="14"/>
        <color theme="1"/>
        <rFont val="ＭＳ ゴシック"/>
        <family val="3"/>
        <charset val="128"/>
      </rPr>
      <t>ＦＩＴ収入割合</t>
    </r>
    <r>
      <rPr>
        <sz val="14"/>
        <color theme="1"/>
        <rFont val="ＭＳ ゴシック"/>
        <family val="3"/>
        <charset val="128"/>
      </rPr>
      <t xml:space="preserve">
　平成29年度には平均値を上回っており、また、平成34年度末で現在ＦＩＴ適用を受けている主要な発電所（新大長谷第一発電所）の調達期間が満了となることで、平成34年度以降の収入が減少するリスクが高いことから、電力システム改革の進展や、国内電力市場の動向、他の公営企業の個別対応状況等に留意しつつ、平成28年度開催の「富山県再生可能エネルギー等推進会議」での議論も踏まえて、新たな電力供給のあり方等について、継続的に検討していく。
【太陽光発電】
・</t>
    </r>
    <r>
      <rPr>
        <u/>
        <sz val="14"/>
        <color theme="1"/>
        <rFont val="ＭＳ ゴシック"/>
        <family val="3"/>
        <charset val="128"/>
      </rPr>
      <t>設備利用率</t>
    </r>
    <r>
      <rPr>
        <sz val="14"/>
        <color theme="1"/>
        <rFont val="ＭＳ ゴシック"/>
        <family val="3"/>
        <charset val="128"/>
      </rPr>
      <t xml:space="preserve">
　概ね良好であり、今後とも設備利用率の維持・向上を図るよう努めていく。
・</t>
    </r>
    <r>
      <rPr>
        <u/>
        <sz val="14"/>
        <color theme="1"/>
        <rFont val="ＭＳ ゴシック"/>
        <family val="3"/>
        <charset val="128"/>
      </rPr>
      <t>修繕費比率及び有形固定資産減価償却率</t>
    </r>
    <r>
      <rPr>
        <sz val="14"/>
        <color theme="1"/>
        <rFont val="ＭＳ ゴシック"/>
        <family val="3"/>
        <charset val="128"/>
      </rPr>
      <t xml:space="preserve">
　平成28年3月から運転開始した施設であり、今後とも施設の状況の把握に努め、適切な整備を行っていく。
・</t>
    </r>
    <r>
      <rPr>
        <u/>
        <sz val="14"/>
        <color theme="1"/>
        <rFont val="ＭＳ ゴシック"/>
        <family val="3"/>
        <charset val="128"/>
      </rPr>
      <t>企業債残高対料金収入比率</t>
    </r>
    <r>
      <rPr>
        <sz val="14"/>
        <color theme="1"/>
        <rFont val="ＭＳ ゴシック"/>
        <family val="3"/>
        <charset val="128"/>
      </rPr>
      <t xml:space="preserve">
　企業債の借入をしていない。
・</t>
    </r>
    <r>
      <rPr>
        <u/>
        <sz val="14"/>
        <color theme="1"/>
        <rFont val="ＭＳ ゴシック"/>
        <family val="3"/>
        <charset val="128"/>
      </rPr>
      <t>ＦＩＴ収入割合</t>
    </r>
    <r>
      <rPr>
        <sz val="14"/>
        <color theme="1"/>
        <rFont val="ＭＳ ゴシック"/>
        <family val="3"/>
        <charset val="128"/>
      </rPr>
      <t xml:space="preserve">
　ＦＩＴ適用期間が平成48年2月で満了となることで、平成49年度以降の収入が減少するリスクが高いことから、電力システム改革の進展や、国内電力市場の動向、他の公営企業の個別対応状況等に留意しつつ、平成28年度開催の「富山県再生可能エネルギー等推進会議」での議論も踏まえて、新たな電力供給のあり方等について、継続的に検討していく。</t>
    </r>
    <rPh sb="2" eb="4">
      <t>スイリョク</t>
    </rPh>
    <rPh sb="4" eb="6">
      <t>ハツデン</t>
    </rPh>
    <rPh sb="141" eb="143">
      <t>ヘイセイ</t>
    </rPh>
    <rPh sb="145" eb="147">
      <t>ネンド</t>
    </rPh>
    <rPh sb="149" eb="152">
      <t>ヘイキンチ</t>
    </rPh>
    <rPh sb="153" eb="155">
      <t>シタマワ</t>
    </rPh>
    <rPh sb="161" eb="163">
      <t>ヘイセイ</t>
    </rPh>
    <rPh sb="165" eb="167">
      <t>ネンド</t>
    </rPh>
    <rPh sb="169" eb="170">
      <t>フタタ</t>
    </rPh>
    <rPh sb="171" eb="174">
      <t>ヘイキンチ</t>
    </rPh>
    <rPh sb="175" eb="177">
      <t>ウワマワ</t>
    </rPh>
    <rPh sb="196" eb="198">
      <t>シュウゼン</t>
    </rPh>
    <rPh sb="198" eb="199">
      <t>ヒ</t>
    </rPh>
    <rPh sb="200" eb="202">
      <t>ゾウカ</t>
    </rPh>
    <rPh sb="202" eb="204">
      <t>ケイコウ</t>
    </rPh>
    <rPh sb="212" eb="214">
      <t>セツビ</t>
    </rPh>
    <rPh sb="215" eb="217">
      <t>コウシン</t>
    </rPh>
    <rPh sb="218" eb="220">
      <t>シュウゼン</t>
    </rPh>
    <rPh sb="220" eb="222">
      <t>コウジ</t>
    </rPh>
    <rPh sb="225" eb="227">
      <t>ジッシ</t>
    </rPh>
    <rPh sb="234" eb="236">
      <t>キノウ</t>
    </rPh>
    <rPh sb="237" eb="240">
      <t>セイノウトウ</t>
    </rPh>
    <rPh sb="241" eb="243">
      <t>ケントウ</t>
    </rPh>
    <rPh sb="270" eb="272">
      <t>ホシュ</t>
    </rPh>
    <rPh sb="341" eb="343">
      <t>ジュンジ</t>
    </rPh>
    <rPh sb="354" eb="355">
      <t>オコナ</t>
    </rPh>
    <rPh sb="359" eb="361">
      <t>ヒツヨウ</t>
    </rPh>
    <rPh sb="373" eb="374">
      <t>カカ</t>
    </rPh>
    <rPh sb="375" eb="377">
      <t>キサイ</t>
    </rPh>
    <rPh sb="380" eb="382">
      <t>ゾウカ</t>
    </rPh>
    <rPh sb="386" eb="388">
      <t>ミコ</t>
    </rPh>
    <rPh sb="408" eb="410">
      <t>ケイネン</t>
    </rPh>
    <rPh sb="410" eb="412">
      <t>ヒカク</t>
    </rPh>
    <rPh sb="427" eb="428">
      <t>コ</t>
    </rPh>
    <rPh sb="432" eb="434">
      <t>シサン</t>
    </rPh>
    <rPh sb="435" eb="436">
      <t>オオ</t>
    </rPh>
    <rPh sb="442" eb="444">
      <t>ケイカク</t>
    </rPh>
    <rPh sb="444" eb="445">
      <t>テキ</t>
    </rPh>
    <rPh sb="446" eb="449">
      <t>コウリツテキ</t>
    </rPh>
    <rPh sb="450" eb="451">
      <t>チョウ</t>
    </rPh>
    <rPh sb="451" eb="454">
      <t>ジュミョウカ</t>
    </rPh>
    <rPh sb="454" eb="456">
      <t>タイサク</t>
    </rPh>
    <rPh sb="458" eb="460">
      <t>ショウライ</t>
    </rPh>
    <rPh sb="461" eb="463">
      <t>ハツデン</t>
    </rPh>
    <rPh sb="463" eb="464">
      <t>ショ</t>
    </rPh>
    <rPh sb="465" eb="468">
      <t>ゼンメンテキ</t>
    </rPh>
    <rPh sb="468" eb="470">
      <t>カイシュウ</t>
    </rPh>
    <rPh sb="473" eb="474">
      <t>カタ</t>
    </rPh>
    <rPh sb="474" eb="475">
      <t>トウ</t>
    </rPh>
    <rPh sb="479" eb="481">
      <t>ケンキュウ</t>
    </rPh>
    <rPh sb="490" eb="492">
      <t>シセツ</t>
    </rPh>
    <rPh sb="492" eb="494">
      <t>ジョウキョウ</t>
    </rPh>
    <rPh sb="495" eb="497">
      <t>テキカク</t>
    </rPh>
    <rPh sb="498" eb="500">
      <t>ハアク</t>
    </rPh>
    <rPh sb="502" eb="505">
      <t>コウリツテキ</t>
    </rPh>
    <rPh sb="506" eb="508">
      <t>カイシュウ</t>
    </rPh>
    <rPh sb="508" eb="509">
      <t>オヨ</t>
    </rPh>
    <rPh sb="510" eb="512">
      <t>シュウゼン</t>
    </rPh>
    <rPh sb="512" eb="514">
      <t>コウジ</t>
    </rPh>
    <rPh sb="515" eb="517">
      <t>ケイカク</t>
    </rPh>
    <rPh sb="518" eb="520">
      <t>ジッシ</t>
    </rPh>
    <rPh sb="541" eb="543">
      <t>ヘイセイ</t>
    </rPh>
    <rPh sb="545" eb="547">
      <t>ネンド</t>
    </rPh>
    <rPh sb="563" eb="565">
      <t>ヘイセイ</t>
    </rPh>
    <rPh sb="567" eb="569">
      <t>ネンド</t>
    </rPh>
    <rPh sb="569" eb="570">
      <t>マツ</t>
    </rPh>
    <rPh sb="571" eb="573">
      <t>ゲンザイ</t>
    </rPh>
    <rPh sb="576" eb="578">
      <t>テキヨウ</t>
    </rPh>
    <rPh sb="579" eb="580">
      <t>ウ</t>
    </rPh>
    <rPh sb="584" eb="586">
      <t>シュヨウ</t>
    </rPh>
    <rPh sb="587" eb="589">
      <t>ハツデン</t>
    </rPh>
    <rPh sb="589" eb="590">
      <t>ショ</t>
    </rPh>
    <rPh sb="591" eb="592">
      <t>シン</t>
    </rPh>
    <rPh sb="592" eb="593">
      <t>オオ</t>
    </rPh>
    <rPh sb="593" eb="595">
      <t>ナガタニ</t>
    </rPh>
    <rPh sb="595" eb="597">
      <t>ダイイチ</t>
    </rPh>
    <rPh sb="597" eb="599">
      <t>ハツデン</t>
    </rPh>
    <rPh sb="599" eb="600">
      <t>ショ</t>
    </rPh>
    <rPh sb="602" eb="604">
      <t>チョウタツ</t>
    </rPh>
    <rPh sb="604" eb="606">
      <t>キカン</t>
    </rPh>
    <rPh sb="607" eb="609">
      <t>マンリョウ</t>
    </rPh>
    <rPh sb="616" eb="618">
      <t>ヘイセイ</t>
    </rPh>
    <rPh sb="620" eb="622">
      <t>ネンド</t>
    </rPh>
    <rPh sb="622" eb="624">
      <t>イコウ</t>
    </rPh>
    <rPh sb="625" eb="627">
      <t>シュウニュウ</t>
    </rPh>
    <rPh sb="628" eb="630">
      <t>ゲンショウ</t>
    </rPh>
    <rPh sb="636" eb="637">
      <t>タカ</t>
    </rPh>
    <rPh sb="757" eb="760">
      <t>タイヨウコウ</t>
    </rPh>
    <rPh sb="760" eb="762">
      <t>ハツデン</t>
    </rPh>
    <rPh sb="780" eb="782">
      <t>コンゴ</t>
    </rPh>
    <rPh sb="843" eb="845">
      <t>シセツ</t>
    </rPh>
    <rPh sb="849" eb="851">
      <t>コンゴ</t>
    </rPh>
    <rPh sb="925" eb="927">
      <t>ヘイセイ</t>
    </rPh>
    <rPh sb="929" eb="930">
      <t>ネン</t>
    </rPh>
    <rPh sb="931" eb="932">
      <t>ガツ</t>
    </rPh>
    <phoneticPr fontId="9"/>
  </si>
  <si>
    <t>　
　経営の状況は概ね良好であり、当面の間、収益性は安定傾向にあるものの、固定価格買取制度の適用終了後、買取単価が下落し、収入が減少するリスクがあるとともに、電力システム改革による卸供給規制の撤廃により、将来的な料金設定が不透明な中、財源確保のため、安定的に利益を計上していく必要がある。
また、発電所の老朽化が進み、施設・設備の更新や修繕が必要となっており、将来的に、発電所のリプレイスによる支出と、それに係る企業債償還も見込まれるとともに、平成34年度末で現在ＦＩＴ適用を受けている主要な発電所（新大長谷第一発電所）の調達期間が満了となることで、平成34年度以降の収入が減少するリスクが高いことから、着実に自己財源を確保していく必要があるため、一般会計への繰出しについても長期的な視点で検討する必要がある。
　このような状況を踏まえ、H28年度に策定した経営戦略（Ｈ29～Ｈ38）に基づき、経営基盤強化と財政マネジメントの向上を図っていく。</t>
    <rPh sb="3" eb="5">
      <t>ケイエイ</t>
    </rPh>
    <rPh sb="6" eb="8">
      <t>ジョウキョウ</t>
    </rPh>
    <rPh sb="9" eb="10">
      <t>オオム</t>
    </rPh>
    <rPh sb="11" eb="13">
      <t>リョウコウ</t>
    </rPh>
    <rPh sb="17" eb="19">
      <t>トウメン</t>
    </rPh>
    <rPh sb="20" eb="21">
      <t>カン</t>
    </rPh>
    <rPh sb="28" eb="30">
      <t>ケイコウ</t>
    </rPh>
    <rPh sb="37" eb="39">
      <t>コテイ</t>
    </rPh>
    <rPh sb="39" eb="41">
      <t>カカク</t>
    </rPh>
    <rPh sb="41" eb="43">
      <t>カイトリ</t>
    </rPh>
    <rPh sb="43" eb="45">
      <t>セイド</t>
    </rPh>
    <rPh sb="46" eb="48">
      <t>テキヨウ</t>
    </rPh>
    <rPh sb="48" eb="51">
      <t>シュウリョウゴ</t>
    </rPh>
    <rPh sb="52" eb="54">
      <t>カイトリ</t>
    </rPh>
    <rPh sb="54" eb="56">
      <t>タンカ</t>
    </rPh>
    <rPh sb="57" eb="59">
      <t>ゲラク</t>
    </rPh>
    <rPh sb="61" eb="63">
      <t>シュウニュウ</t>
    </rPh>
    <rPh sb="64" eb="66">
      <t>ゲンショウ</t>
    </rPh>
    <rPh sb="79" eb="81">
      <t>デンリョク</t>
    </rPh>
    <rPh sb="85" eb="87">
      <t>カイカク</t>
    </rPh>
    <rPh sb="90" eb="91">
      <t>オロシ</t>
    </rPh>
    <rPh sb="91" eb="93">
      <t>キョウキュウ</t>
    </rPh>
    <rPh sb="93" eb="95">
      <t>キセイ</t>
    </rPh>
    <rPh sb="96" eb="98">
      <t>テッパイ</t>
    </rPh>
    <rPh sb="102" eb="105">
      <t>ショウライテキ</t>
    </rPh>
    <rPh sb="106" eb="108">
      <t>リョウキン</t>
    </rPh>
    <rPh sb="108" eb="110">
      <t>セッテイ</t>
    </rPh>
    <rPh sb="111" eb="114">
      <t>フトウメイ</t>
    </rPh>
    <rPh sb="115" eb="116">
      <t>ナカ</t>
    </rPh>
    <rPh sb="117" eb="119">
      <t>ザイゲン</t>
    </rPh>
    <rPh sb="119" eb="121">
      <t>カクホ</t>
    </rPh>
    <rPh sb="125" eb="128">
      <t>アンテイテキ</t>
    </rPh>
    <rPh sb="129" eb="131">
      <t>リエキ</t>
    </rPh>
    <rPh sb="132" eb="134">
      <t>ケイジョウ</t>
    </rPh>
    <rPh sb="138" eb="140">
      <t>ヒツヨウ</t>
    </rPh>
    <rPh sb="148" eb="150">
      <t>ハツデン</t>
    </rPh>
    <rPh sb="150" eb="151">
      <t>ショ</t>
    </rPh>
    <rPh sb="152" eb="155">
      <t>ロウキュウカ</t>
    </rPh>
    <rPh sb="156" eb="157">
      <t>スス</t>
    </rPh>
    <rPh sb="159" eb="161">
      <t>シセツ</t>
    </rPh>
    <rPh sb="162" eb="164">
      <t>セツビ</t>
    </rPh>
    <rPh sb="165" eb="167">
      <t>コウシン</t>
    </rPh>
    <rPh sb="168" eb="170">
      <t>シュウゼン</t>
    </rPh>
    <rPh sb="171" eb="173">
      <t>ヒツヨウ</t>
    </rPh>
    <rPh sb="180" eb="183">
      <t>ショウライテキ</t>
    </rPh>
    <rPh sb="185" eb="187">
      <t>ハツデン</t>
    </rPh>
    <rPh sb="187" eb="188">
      <t>ショ</t>
    </rPh>
    <rPh sb="197" eb="199">
      <t>シシュツ</t>
    </rPh>
    <rPh sb="204" eb="205">
      <t>カカ</t>
    </rPh>
    <rPh sb="206" eb="208">
      <t>キギョウ</t>
    </rPh>
    <rPh sb="362" eb="364">
      <t>ジョウキョウ</t>
    </rPh>
    <rPh sb="365" eb="366">
      <t>フ</t>
    </rPh>
    <rPh sb="372" eb="374">
      <t>ネンド</t>
    </rPh>
    <rPh sb="375" eb="377">
      <t>サクテイ</t>
    </rPh>
    <rPh sb="379" eb="381">
      <t>ケイエイ</t>
    </rPh>
    <rPh sb="381" eb="383">
      <t>センリャク</t>
    </rPh>
    <rPh sb="393" eb="394">
      <t>モト</t>
    </rPh>
    <rPh sb="397" eb="399">
      <t>ケイエイ</t>
    </rPh>
    <rPh sb="399" eb="401">
      <t>キバン</t>
    </rPh>
    <rPh sb="401" eb="403">
      <t>キョウカ</t>
    </rPh>
    <rPh sb="404" eb="406">
      <t>ザイセイ</t>
    </rPh>
    <rPh sb="413" eb="415">
      <t>コウジョウ</t>
    </rPh>
    <rPh sb="416" eb="417">
      <t>ハカ</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</si>
</sst>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u/>
      <sz val="14"/>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127.1</c:v>
                </c:pt>
                <c:pt idx="1">
                  <c:v>122.1</c:v>
                </c:pt>
                <c:pt idx="2">
                  <c:v>125.5</c:v>
                </c:pt>
                <c:pt idx="3">
                  <c:v>138</c:v>
                </c:pt>
                <c:pt idx="4">
                  <c:v>139.80000000000001</c:v>
                </c:pt>
              </c:numCache>
            </c:numRef>
          </c:val>
          <c:extLst xmlns:c16r2="http://schemas.microsoft.com/office/drawing/2015/06/chart">
            <c:ext xmlns:c16="http://schemas.microsoft.com/office/drawing/2014/chart" uri="{C3380CC4-5D6E-409C-BE32-E72D297353CC}">
              <c16:uniqueId val="{00000000-3326-4F3A-95F6-AAF25001B971}"/>
            </c:ext>
          </c:extLst>
        </c:ser>
        <c:dLbls>
          <c:showLegendKey val="0"/>
          <c:showVal val="0"/>
          <c:showCatName val="0"/>
          <c:showSerName val="0"/>
          <c:showPercent val="0"/>
          <c:showBubbleSize val="0"/>
        </c:dLbls>
        <c:gapWidth val="180"/>
        <c:overlap val="-90"/>
        <c:axId val="135951272"/>
        <c:axId val="13595166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3326-4F3A-95F6-AAF25001B97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326-4F3A-95F6-AAF25001B971}"/>
            </c:ext>
          </c:extLst>
        </c:ser>
        <c:dLbls>
          <c:showLegendKey val="0"/>
          <c:showVal val="0"/>
          <c:showCatName val="0"/>
          <c:showSerName val="0"/>
          <c:showPercent val="0"/>
          <c:showBubbleSize val="0"/>
        </c:dLbls>
        <c:marker val="1"/>
        <c:smooth val="0"/>
        <c:axId val="135951272"/>
        <c:axId val="135951664"/>
      </c:lineChart>
      <c:catAx>
        <c:axId val="135951272"/>
        <c:scaling>
          <c:orientation val="minMax"/>
        </c:scaling>
        <c:delete val="0"/>
        <c:axPos val="b"/>
        <c:numFmt formatCode="ge" sourceLinked="1"/>
        <c:majorTickMark val="none"/>
        <c:minorTickMark val="none"/>
        <c:tickLblPos val="none"/>
        <c:crossAx val="135951664"/>
        <c:crosses val="autoZero"/>
        <c:auto val="0"/>
        <c:lblAlgn val="ctr"/>
        <c:lblOffset val="100"/>
        <c:noMultiLvlLbl val="1"/>
      </c:catAx>
      <c:valAx>
        <c:axId val="135951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951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19.100000000000001</c:v>
                </c:pt>
                <c:pt idx="1">
                  <c:v>17.3</c:v>
                </c:pt>
                <c:pt idx="2">
                  <c:v>18</c:v>
                </c:pt>
                <c:pt idx="3">
                  <c:v>18.7</c:v>
                </c:pt>
                <c:pt idx="4">
                  <c:v>21.9</c:v>
                </c:pt>
              </c:numCache>
            </c:numRef>
          </c:val>
          <c:extLst xmlns:c16r2="http://schemas.microsoft.com/office/drawing/2015/06/chart">
            <c:ext xmlns:c16="http://schemas.microsoft.com/office/drawing/2014/chart" uri="{C3380CC4-5D6E-409C-BE32-E72D297353CC}">
              <c16:uniqueId val="{00000000-D057-42C3-A59F-F76C3E69242A}"/>
            </c:ext>
          </c:extLst>
        </c:ser>
        <c:dLbls>
          <c:showLegendKey val="0"/>
          <c:showVal val="0"/>
          <c:showCatName val="0"/>
          <c:showSerName val="0"/>
          <c:showPercent val="0"/>
          <c:showBubbleSize val="0"/>
        </c:dLbls>
        <c:gapWidth val="180"/>
        <c:overlap val="-90"/>
        <c:axId val="211867376"/>
        <c:axId val="21186776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D057-42C3-A59F-F76C3E69242A}"/>
            </c:ext>
          </c:extLst>
        </c:ser>
        <c:dLbls>
          <c:showLegendKey val="0"/>
          <c:showVal val="0"/>
          <c:showCatName val="0"/>
          <c:showSerName val="0"/>
          <c:showPercent val="0"/>
          <c:showBubbleSize val="0"/>
        </c:dLbls>
        <c:marker val="1"/>
        <c:smooth val="0"/>
        <c:axId val="211867376"/>
        <c:axId val="211867768"/>
      </c:lineChart>
      <c:catAx>
        <c:axId val="211867376"/>
        <c:scaling>
          <c:orientation val="minMax"/>
        </c:scaling>
        <c:delete val="0"/>
        <c:axPos val="b"/>
        <c:numFmt formatCode="ge" sourceLinked="1"/>
        <c:majorTickMark val="none"/>
        <c:minorTickMark val="none"/>
        <c:tickLblPos val="none"/>
        <c:crossAx val="211867768"/>
        <c:crosses val="autoZero"/>
        <c:auto val="0"/>
        <c:lblAlgn val="ctr"/>
        <c:lblOffset val="100"/>
        <c:noMultiLvlLbl val="1"/>
      </c:catAx>
      <c:valAx>
        <c:axId val="211867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867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42.2</c:v>
                </c:pt>
                <c:pt idx="1">
                  <c:v>40.700000000000003</c:v>
                </c:pt>
                <c:pt idx="2">
                  <c:v>39.799999999999997</c:v>
                </c:pt>
                <c:pt idx="3">
                  <c:v>34.9</c:v>
                </c:pt>
                <c:pt idx="4">
                  <c:v>46.2</c:v>
                </c:pt>
              </c:numCache>
            </c:numRef>
          </c:val>
          <c:extLst xmlns:c16r2="http://schemas.microsoft.com/office/drawing/2015/06/chart">
            <c:ext xmlns:c16="http://schemas.microsoft.com/office/drawing/2014/chart" uri="{C3380CC4-5D6E-409C-BE32-E72D297353CC}">
              <c16:uniqueId val="{00000000-24F5-4CFA-A277-A1095539AA5C}"/>
            </c:ext>
          </c:extLst>
        </c:ser>
        <c:dLbls>
          <c:showLegendKey val="0"/>
          <c:showVal val="0"/>
          <c:showCatName val="0"/>
          <c:showSerName val="0"/>
          <c:showPercent val="0"/>
          <c:showBubbleSize val="0"/>
        </c:dLbls>
        <c:gapWidth val="180"/>
        <c:overlap val="-90"/>
        <c:axId val="211868552"/>
        <c:axId val="21186894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24F5-4CFA-A277-A1095539AA5C}"/>
            </c:ext>
          </c:extLst>
        </c:ser>
        <c:dLbls>
          <c:showLegendKey val="0"/>
          <c:showVal val="0"/>
          <c:showCatName val="0"/>
          <c:showSerName val="0"/>
          <c:showPercent val="0"/>
          <c:showBubbleSize val="0"/>
        </c:dLbls>
        <c:marker val="1"/>
        <c:smooth val="0"/>
        <c:axId val="211868552"/>
        <c:axId val="211868944"/>
      </c:lineChart>
      <c:catAx>
        <c:axId val="211868552"/>
        <c:scaling>
          <c:orientation val="minMax"/>
        </c:scaling>
        <c:delete val="0"/>
        <c:axPos val="b"/>
        <c:numFmt formatCode="ge" sourceLinked="1"/>
        <c:majorTickMark val="none"/>
        <c:minorTickMark val="none"/>
        <c:tickLblPos val="none"/>
        <c:crossAx val="211868944"/>
        <c:crosses val="autoZero"/>
        <c:auto val="0"/>
        <c:lblAlgn val="ctr"/>
        <c:lblOffset val="100"/>
        <c:noMultiLvlLbl val="1"/>
      </c:catAx>
      <c:valAx>
        <c:axId val="21186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868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22.3</c:v>
                </c:pt>
                <c:pt idx="1">
                  <c:v>25.7</c:v>
                </c:pt>
                <c:pt idx="2">
                  <c:v>24.1</c:v>
                </c:pt>
                <c:pt idx="3">
                  <c:v>18.2</c:v>
                </c:pt>
                <c:pt idx="4">
                  <c:v>26</c:v>
                </c:pt>
              </c:numCache>
            </c:numRef>
          </c:val>
          <c:extLst xmlns:c16r2="http://schemas.microsoft.com/office/drawing/2015/06/chart">
            <c:ext xmlns:c16="http://schemas.microsoft.com/office/drawing/2014/chart" uri="{C3380CC4-5D6E-409C-BE32-E72D297353CC}">
              <c16:uniqueId val="{00000000-0164-4D81-989B-45CC6A614384}"/>
            </c:ext>
          </c:extLst>
        </c:ser>
        <c:dLbls>
          <c:showLegendKey val="0"/>
          <c:showVal val="0"/>
          <c:showCatName val="0"/>
          <c:showSerName val="0"/>
          <c:showPercent val="0"/>
          <c:showBubbleSize val="0"/>
        </c:dLbls>
        <c:gapWidth val="180"/>
        <c:overlap val="-90"/>
        <c:axId val="211445872"/>
        <c:axId val="21144548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0164-4D81-989B-45CC6A614384}"/>
            </c:ext>
          </c:extLst>
        </c:ser>
        <c:dLbls>
          <c:showLegendKey val="0"/>
          <c:showVal val="0"/>
          <c:showCatName val="0"/>
          <c:showSerName val="0"/>
          <c:showPercent val="0"/>
          <c:showBubbleSize val="0"/>
        </c:dLbls>
        <c:marker val="1"/>
        <c:smooth val="0"/>
        <c:axId val="211445872"/>
        <c:axId val="211445480"/>
      </c:lineChart>
      <c:catAx>
        <c:axId val="211445872"/>
        <c:scaling>
          <c:orientation val="minMax"/>
        </c:scaling>
        <c:delete val="0"/>
        <c:axPos val="b"/>
        <c:numFmt formatCode="ge" sourceLinked="1"/>
        <c:majorTickMark val="none"/>
        <c:minorTickMark val="none"/>
        <c:tickLblPos val="none"/>
        <c:crossAx val="211445480"/>
        <c:crosses val="autoZero"/>
        <c:auto val="0"/>
        <c:lblAlgn val="ctr"/>
        <c:lblOffset val="100"/>
        <c:noMultiLvlLbl val="1"/>
      </c:catAx>
      <c:valAx>
        <c:axId val="211445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45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133</c:v>
                </c:pt>
                <c:pt idx="1">
                  <c:v>118.7</c:v>
                </c:pt>
                <c:pt idx="2">
                  <c:v>96.3</c:v>
                </c:pt>
                <c:pt idx="3">
                  <c:v>81</c:v>
                </c:pt>
                <c:pt idx="4">
                  <c:v>61.7</c:v>
                </c:pt>
              </c:numCache>
            </c:numRef>
          </c:val>
          <c:extLst xmlns:c16r2="http://schemas.microsoft.com/office/drawing/2015/06/chart">
            <c:ext xmlns:c16="http://schemas.microsoft.com/office/drawing/2014/chart" uri="{C3380CC4-5D6E-409C-BE32-E72D297353CC}">
              <c16:uniqueId val="{00000000-B7CD-4FA2-8D0E-C0DDDBEC577E}"/>
            </c:ext>
          </c:extLst>
        </c:ser>
        <c:dLbls>
          <c:showLegendKey val="0"/>
          <c:showVal val="0"/>
          <c:showCatName val="0"/>
          <c:showSerName val="0"/>
          <c:showPercent val="0"/>
          <c:showBubbleSize val="0"/>
        </c:dLbls>
        <c:gapWidth val="180"/>
        <c:overlap val="-90"/>
        <c:axId val="348201080"/>
        <c:axId val="3482014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B7CD-4FA2-8D0E-C0DDDBEC577E}"/>
            </c:ext>
          </c:extLst>
        </c:ser>
        <c:dLbls>
          <c:showLegendKey val="0"/>
          <c:showVal val="0"/>
          <c:showCatName val="0"/>
          <c:showSerName val="0"/>
          <c:showPercent val="0"/>
          <c:showBubbleSize val="0"/>
        </c:dLbls>
        <c:marker val="1"/>
        <c:smooth val="0"/>
        <c:axId val="348201080"/>
        <c:axId val="348201472"/>
      </c:lineChart>
      <c:catAx>
        <c:axId val="348201080"/>
        <c:scaling>
          <c:orientation val="minMax"/>
        </c:scaling>
        <c:delete val="0"/>
        <c:axPos val="b"/>
        <c:numFmt formatCode="ge" sourceLinked="1"/>
        <c:majorTickMark val="none"/>
        <c:minorTickMark val="none"/>
        <c:tickLblPos val="none"/>
        <c:crossAx val="348201472"/>
        <c:crosses val="autoZero"/>
        <c:auto val="0"/>
        <c:lblAlgn val="ctr"/>
        <c:lblOffset val="100"/>
        <c:noMultiLvlLbl val="1"/>
      </c:catAx>
      <c:valAx>
        <c:axId val="34820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82010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58.9</c:v>
                </c:pt>
                <c:pt idx="1">
                  <c:v>62.2</c:v>
                </c:pt>
                <c:pt idx="2">
                  <c:v>63.3</c:v>
                </c:pt>
                <c:pt idx="3">
                  <c:v>64.7</c:v>
                </c:pt>
                <c:pt idx="4">
                  <c:v>65.900000000000006</c:v>
                </c:pt>
              </c:numCache>
            </c:numRef>
          </c:val>
          <c:extLst xmlns:c16r2="http://schemas.microsoft.com/office/drawing/2015/06/chart">
            <c:ext xmlns:c16="http://schemas.microsoft.com/office/drawing/2014/chart" uri="{C3380CC4-5D6E-409C-BE32-E72D297353CC}">
              <c16:uniqueId val="{00000000-CA34-4007-A2BF-3BE87676997E}"/>
            </c:ext>
          </c:extLst>
        </c:ser>
        <c:dLbls>
          <c:showLegendKey val="0"/>
          <c:showVal val="0"/>
          <c:showCatName val="0"/>
          <c:showSerName val="0"/>
          <c:showPercent val="0"/>
          <c:showBubbleSize val="0"/>
        </c:dLbls>
        <c:gapWidth val="180"/>
        <c:overlap val="-90"/>
        <c:axId val="348202256"/>
        <c:axId val="348202648"/>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CA34-4007-A2BF-3BE87676997E}"/>
            </c:ext>
          </c:extLst>
        </c:ser>
        <c:dLbls>
          <c:showLegendKey val="0"/>
          <c:showVal val="0"/>
          <c:showCatName val="0"/>
          <c:showSerName val="0"/>
          <c:showPercent val="0"/>
          <c:showBubbleSize val="0"/>
        </c:dLbls>
        <c:marker val="1"/>
        <c:smooth val="0"/>
        <c:axId val="348202256"/>
        <c:axId val="348202648"/>
      </c:lineChart>
      <c:catAx>
        <c:axId val="348202256"/>
        <c:scaling>
          <c:orientation val="minMax"/>
        </c:scaling>
        <c:delete val="0"/>
        <c:axPos val="b"/>
        <c:numFmt formatCode="ge" sourceLinked="1"/>
        <c:majorTickMark val="none"/>
        <c:minorTickMark val="none"/>
        <c:tickLblPos val="none"/>
        <c:crossAx val="348202648"/>
        <c:crosses val="autoZero"/>
        <c:auto val="0"/>
        <c:lblAlgn val="ctr"/>
        <c:lblOffset val="100"/>
        <c:noMultiLvlLbl val="1"/>
      </c:catAx>
      <c:valAx>
        <c:axId val="348202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202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19.100000000000001</c:v>
                </c:pt>
                <c:pt idx="1">
                  <c:v>17.3</c:v>
                </c:pt>
                <c:pt idx="2">
                  <c:v>17.600000000000001</c:v>
                </c:pt>
                <c:pt idx="3">
                  <c:v>14.7</c:v>
                </c:pt>
                <c:pt idx="4">
                  <c:v>18.5</c:v>
                </c:pt>
              </c:numCache>
            </c:numRef>
          </c:val>
          <c:extLst xmlns:c16r2="http://schemas.microsoft.com/office/drawing/2015/06/chart">
            <c:ext xmlns:c16="http://schemas.microsoft.com/office/drawing/2014/chart" uri="{C3380CC4-5D6E-409C-BE32-E72D297353CC}">
              <c16:uniqueId val="{00000000-4D96-42AC-A7FD-DF37971E6FA7}"/>
            </c:ext>
          </c:extLst>
        </c:ser>
        <c:dLbls>
          <c:showLegendKey val="0"/>
          <c:showVal val="0"/>
          <c:showCatName val="0"/>
          <c:showSerName val="0"/>
          <c:showPercent val="0"/>
          <c:showBubbleSize val="0"/>
        </c:dLbls>
        <c:gapWidth val="180"/>
        <c:overlap val="-90"/>
        <c:axId val="348203432"/>
        <c:axId val="348203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4D96-42AC-A7FD-DF37971E6FA7}"/>
            </c:ext>
          </c:extLst>
        </c:ser>
        <c:dLbls>
          <c:showLegendKey val="0"/>
          <c:showVal val="0"/>
          <c:showCatName val="0"/>
          <c:showSerName val="0"/>
          <c:showPercent val="0"/>
          <c:showBubbleSize val="0"/>
        </c:dLbls>
        <c:marker val="1"/>
        <c:smooth val="0"/>
        <c:axId val="348203432"/>
        <c:axId val="348203824"/>
      </c:lineChart>
      <c:catAx>
        <c:axId val="348203432"/>
        <c:scaling>
          <c:orientation val="minMax"/>
        </c:scaling>
        <c:delete val="0"/>
        <c:axPos val="b"/>
        <c:numFmt formatCode="ge" sourceLinked="1"/>
        <c:majorTickMark val="none"/>
        <c:minorTickMark val="none"/>
        <c:tickLblPos val="none"/>
        <c:crossAx val="348203824"/>
        <c:crosses val="autoZero"/>
        <c:auto val="0"/>
        <c:lblAlgn val="ctr"/>
        <c:lblOffset val="100"/>
        <c:noMultiLvlLbl val="1"/>
      </c:catAx>
      <c:valAx>
        <c:axId val="348203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203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58-4F25-B3AB-02E352A1A2CB}"/>
            </c:ext>
          </c:extLst>
        </c:ser>
        <c:dLbls>
          <c:showLegendKey val="0"/>
          <c:showVal val="0"/>
          <c:showCatName val="0"/>
          <c:showSerName val="0"/>
          <c:showPercent val="0"/>
          <c:showBubbleSize val="0"/>
        </c:dLbls>
        <c:gapWidth val="180"/>
        <c:overlap val="-90"/>
        <c:axId val="348204608"/>
        <c:axId val="34877008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58-4F25-B3AB-02E352A1A2CB}"/>
            </c:ext>
          </c:extLst>
        </c:ser>
        <c:dLbls>
          <c:showLegendKey val="0"/>
          <c:showVal val="0"/>
          <c:showCatName val="0"/>
          <c:showSerName val="0"/>
          <c:showPercent val="0"/>
          <c:showBubbleSize val="0"/>
        </c:dLbls>
        <c:marker val="1"/>
        <c:smooth val="0"/>
        <c:axId val="348204608"/>
        <c:axId val="348770088"/>
      </c:lineChart>
      <c:catAx>
        <c:axId val="348204608"/>
        <c:scaling>
          <c:orientation val="minMax"/>
        </c:scaling>
        <c:delete val="0"/>
        <c:axPos val="b"/>
        <c:numFmt formatCode="ge" sourceLinked="1"/>
        <c:majorTickMark val="none"/>
        <c:minorTickMark val="none"/>
        <c:tickLblPos val="none"/>
        <c:crossAx val="348770088"/>
        <c:crosses val="autoZero"/>
        <c:auto val="0"/>
        <c:lblAlgn val="ctr"/>
        <c:lblOffset val="100"/>
        <c:noMultiLvlLbl val="1"/>
      </c:catAx>
      <c:valAx>
        <c:axId val="348770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204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C6-4F83-AE60-391D2CCA51DE}"/>
            </c:ext>
          </c:extLst>
        </c:ser>
        <c:dLbls>
          <c:showLegendKey val="0"/>
          <c:showVal val="0"/>
          <c:showCatName val="0"/>
          <c:showSerName val="0"/>
          <c:showPercent val="0"/>
          <c:showBubbleSize val="0"/>
        </c:dLbls>
        <c:gapWidth val="180"/>
        <c:overlap val="-90"/>
        <c:axId val="348770872"/>
        <c:axId val="34877126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C6-4F83-AE60-391D2CCA51DE}"/>
            </c:ext>
          </c:extLst>
        </c:ser>
        <c:dLbls>
          <c:showLegendKey val="0"/>
          <c:showVal val="0"/>
          <c:showCatName val="0"/>
          <c:showSerName val="0"/>
          <c:showPercent val="0"/>
          <c:showBubbleSize val="0"/>
        </c:dLbls>
        <c:marker val="1"/>
        <c:smooth val="0"/>
        <c:axId val="348770872"/>
        <c:axId val="348771264"/>
      </c:lineChart>
      <c:catAx>
        <c:axId val="348770872"/>
        <c:scaling>
          <c:orientation val="minMax"/>
        </c:scaling>
        <c:delete val="0"/>
        <c:axPos val="b"/>
        <c:numFmt formatCode="ge" sourceLinked="1"/>
        <c:majorTickMark val="none"/>
        <c:minorTickMark val="none"/>
        <c:tickLblPos val="none"/>
        <c:crossAx val="348771264"/>
        <c:crosses val="autoZero"/>
        <c:auto val="0"/>
        <c:lblAlgn val="ctr"/>
        <c:lblOffset val="100"/>
        <c:noMultiLvlLbl val="1"/>
      </c:catAx>
      <c:valAx>
        <c:axId val="348771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770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BE-4C5D-81A1-8B3A4A920F58}"/>
            </c:ext>
          </c:extLst>
        </c:ser>
        <c:dLbls>
          <c:showLegendKey val="0"/>
          <c:showVal val="0"/>
          <c:showCatName val="0"/>
          <c:showSerName val="0"/>
          <c:showPercent val="0"/>
          <c:showBubbleSize val="0"/>
        </c:dLbls>
        <c:gapWidth val="180"/>
        <c:overlap val="-90"/>
        <c:axId val="348772440"/>
        <c:axId val="34877283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BE-4C5D-81A1-8B3A4A920F58}"/>
            </c:ext>
          </c:extLst>
        </c:ser>
        <c:dLbls>
          <c:showLegendKey val="0"/>
          <c:showVal val="0"/>
          <c:showCatName val="0"/>
          <c:showSerName val="0"/>
          <c:showPercent val="0"/>
          <c:showBubbleSize val="0"/>
        </c:dLbls>
        <c:marker val="1"/>
        <c:smooth val="0"/>
        <c:axId val="348772440"/>
        <c:axId val="348772832"/>
      </c:lineChart>
      <c:catAx>
        <c:axId val="348772440"/>
        <c:scaling>
          <c:orientation val="minMax"/>
        </c:scaling>
        <c:delete val="0"/>
        <c:axPos val="b"/>
        <c:numFmt formatCode="ge" sourceLinked="1"/>
        <c:majorTickMark val="none"/>
        <c:minorTickMark val="none"/>
        <c:tickLblPos val="none"/>
        <c:crossAx val="348772832"/>
        <c:crosses val="autoZero"/>
        <c:auto val="0"/>
        <c:lblAlgn val="ctr"/>
        <c:lblOffset val="100"/>
        <c:noMultiLvlLbl val="1"/>
      </c:catAx>
      <c:valAx>
        <c:axId val="348772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772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70-40A7-B8F1-4BDB8866EC1B}"/>
            </c:ext>
          </c:extLst>
        </c:ser>
        <c:dLbls>
          <c:showLegendKey val="0"/>
          <c:showVal val="0"/>
          <c:showCatName val="0"/>
          <c:showSerName val="0"/>
          <c:showPercent val="0"/>
          <c:showBubbleSize val="0"/>
        </c:dLbls>
        <c:gapWidth val="180"/>
        <c:overlap val="-90"/>
        <c:axId val="348773224"/>
        <c:axId val="348773616"/>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70-40A7-B8F1-4BDB8866EC1B}"/>
            </c:ext>
          </c:extLst>
        </c:ser>
        <c:dLbls>
          <c:showLegendKey val="0"/>
          <c:showVal val="0"/>
          <c:showCatName val="0"/>
          <c:showSerName val="0"/>
          <c:showPercent val="0"/>
          <c:showBubbleSize val="0"/>
        </c:dLbls>
        <c:marker val="1"/>
        <c:smooth val="0"/>
        <c:axId val="348773224"/>
        <c:axId val="348773616"/>
      </c:lineChart>
      <c:catAx>
        <c:axId val="348773224"/>
        <c:scaling>
          <c:orientation val="minMax"/>
        </c:scaling>
        <c:delete val="0"/>
        <c:axPos val="b"/>
        <c:numFmt formatCode="ge" sourceLinked="1"/>
        <c:majorTickMark val="none"/>
        <c:minorTickMark val="none"/>
        <c:tickLblPos val="none"/>
        <c:crossAx val="348773616"/>
        <c:crosses val="autoZero"/>
        <c:auto val="0"/>
        <c:lblAlgn val="ctr"/>
        <c:lblOffset val="100"/>
        <c:noMultiLvlLbl val="1"/>
      </c:catAx>
      <c:valAx>
        <c:axId val="34877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773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133.9</c:v>
                </c:pt>
                <c:pt idx="1">
                  <c:v>125.5</c:v>
                </c:pt>
                <c:pt idx="2">
                  <c:v>126.9</c:v>
                </c:pt>
                <c:pt idx="3">
                  <c:v>138.80000000000001</c:v>
                </c:pt>
                <c:pt idx="4">
                  <c:v>140</c:v>
                </c:pt>
              </c:numCache>
            </c:numRef>
          </c:val>
          <c:extLst xmlns:c16r2="http://schemas.microsoft.com/office/drawing/2015/06/chart">
            <c:ext xmlns:c16="http://schemas.microsoft.com/office/drawing/2014/chart" uri="{C3380CC4-5D6E-409C-BE32-E72D297353CC}">
              <c16:uniqueId val="{00000000-2C77-4847-B6E5-663C164FF1FE}"/>
            </c:ext>
          </c:extLst>
        </c:ser>
        <c:dLbls>
          <c:showLegendKey val="0"/>
          <c:showVal val="0"/>
          <c:showCatName val="0"/>
          <c:showSerName val="0"/>
          <c:showPercent val="0"/>
          <c:showBubbleSize val="0"/>
        </c:dLbls>
        <c:gapWidth val="180"/>
        <c:overlap val="-90"/>
        <c:axId val="135952448"/>
        <c:axId val="13595284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2C77-4847-B6E5-663C164FF1FE}"/>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C77-4847-B6E5-663C164FF1FE}"/>
            </c:ext>
          </c:extLst>
        </c:ser>
        <c:dLbls>
          <c:showLegendKey val="0"/>
          <c:showVal val="0"/>
          <c:showCatName val="0"/>
          <c:showSerName val="0"/>
          <c:showPercent val="0"/>
          <c:showBubbleSize val="0"/>
        </c:dLbls>
        <c:marker val="1"/>
        <c:smooth val="0"/>
        <c:axId val="135952448"/>
        <c:axId val="135952840"/>
      </c:lineChart>
      <c:catAx>
        <c:axId val="135952448"/>
        <c:scaling>
          <c:orientation val="minMax"/>
        </c:scaling>
        <c:delete val="0"/>
        <c:axPos val="b"/>
        <c:numFmt formatCode="ge" sourceLinked="1"/>
        <c:majorTickMark val="none"/>
        <c:minorTickMark val="none"/>
        <c:tickLblPos val="none"/>
        <c:crossAx val="135952840"/>
        <c:crosses val="autoZero"/>
        <c:auto val="0"/>
        <c:lblAlgn val="ctr"/>
        <c:lblOffset val="100"/>
        <c:noMultiLvlLbl val="1"/>
      </c:catAx>
      <c:valAx>
        <c:axId val="135952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952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68-46B8-9F12-F30887680B90}"/>
            </c:ext>
          </c:extLst>
        </c:ser>
        <c:dLbls>
          <c:showLegendKey val="0"/>
          <c:showVal val="0"/>
          <c:showCatName val="0"/>
          <c:showSerName val="0"/>
          <c:showPercent val="0"/>
          <c:showBubbleSize val="0"/>
        </c:dLbls>
        <c:gapWidth val="180"/>
        <c:overlap val="-90"/>
        <c:axId val="349004000"/>
        <c:axId val="34900439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68-46B8-9F12-F30887680B90}"/>
            </c:ext>
          </c:extLst>
        </c:ser>
        <c:dLbls>
          <c:showLegendKey val="0"/>
          <c:showVal val="0"/>
          <c:showCatName val="0"/>
          <c:showSerName val="0"/>
          <c:showPercent val="0"/>
          <c:showBubbleSize val="0"/>
        </c:dLbls>
        <c:marker val="1"/>
        <c:smooth val="0"/>
        <c:axId val="349004000"/>
        <c:axId val="349004392"/>
      </c:lineChart>
      <c:catAx>
        <c:axId val="349004000"/>
        <c:scaling>
          <c:orientation val="minMax"/>
        </c:scaling>
        <c:delete val="0"/>
        <c:axPos val="b"/>
        <c:numFmt formatCode="ge" sourceLinked="1"/>
        <c:majorTickMark val="none"/>
        <c:minorTickMark val="none"/>
        <c:tickLblPos val="none"/>
        <c:crossAx val="349004392"/>
        <c:crosses val="autoZero"/>
        <c:auto val="0"/>
        <c:lblAlgn val="ctr"/>
        <c:lblOffset val="100"/>
        <c:noMultiLvlLbl val="1"/>
      </c:catAx>
      <c:valAx>
        <c:axId val="349004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004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18-4C83-94C7-420F0E315572}"/>
            </c:ext>
          </c:extLst>
        </c:ser>
        <c:dLbls>
          <c:showLegendKey val="0"/>
          <c:showVal val="0"/>
          <c:showCatName val="0"/>
          <c:showSerName val="0"/>
          <c:showPercent val="0"/>
          <c:showBubbleSize val="0"/>
        </c:dLbls>
        <c:gapWidth val="180"/>
        <c:overlap val="-90"/>
        <c:axId val="349005176"/>
        <c:axId val="34900556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18-4C83-94C7-420F0E315572}"/>
            </c:ext>
          </c:extLst>
        </c:ser>
        <c:dLbls>
          <c:showLegendKey val="0"/>
          <c:showVal val="0"/>
          <c:showCatName val="0"/>
          <c:showSerName val="0"/>
          <c:showPercent val="0"/>
          <c:showBubbleSize val="0"/>
        </c:dLbls>
        <c:marker val="1"/>
        <c:smooth val="0"/>
        <c:axId val="349005176"/>
        <c:axId val="349005568"/>
      </c:lineChart>
      <c:catAx>
        <c:axId val="349005176"/>
        <c:scaling>
          <c:orientation val="minMax"/>
        </c:scaling>
        <c:delete val="0"/>
        <c:axPos val="b"/>
        <c:numFmt formatCode="ge" sourceLinked="1"/>
        <c:majorTickMark val="none"/>
        <c:minorTickMark val="none"/>
        <c:tickLblPos val="none"/>
        <c:crossAx val="349005568"/>
        <c:crosses val="autoZero"/>
        <c:auto val="0"/>
        <c:lblAlgn val="ctr"/>
        <c:lblOffset val="100"/>
        <c:noMultiLvlLbl val="1"/>
      </c:catAx>
      <c:valAx>
        <c:axId val="349005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005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C7-484D-BFB8-06255CCE6629}"/>
            </c:ext>
          </c:extLst>
        </c:ser>
        <c:dLbls>
          <c:showLegendKey val="0"/>
          <c:showVal val="0"/>
          <c:showCatName val="0"/>
          <c:showSerName val="0"/>
          <c:showPercent val="0"/>
          <c:showBubbleSize val="0"/>
        </c:dLbls>
        <c:gapWidth val="180"/>
        <c:overlap val="-90"/>
        <c:axId val="349006352"/>
        <c:axId val="34900674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C7-484D-BFB8-06255CCE6629}"/>
            </c:ext>
          </c:extLst>
        </c:ser>
        <c:dLbls>
          <c:showLegendKey val="0"/>
          <c:showVal val="0"/>
          <c:showCatName val="0"/>
          <c:showSerName val="0"/>
          <c:showPercent val="0"/>
          <c:showBubbleSize val="0"/>
        </c:dLbls>
        <c:marker val="1"/>
        <c:smooth val="0"/>
        <c:axId val="349006352"/>
        <c:axId val="349006744"/>
      </c:lineChart>
      <c:catAx>
        <c:axId val="349006352"/>
        <c:scaling>
          <c:orientation val="minMax"/>
        </c:scaling>
        <c:delete val="0"/>
        <c:axPos val="b"/>
        <c:numFmt formatCode="ge" sourceLinked="1"/>
        <c:majorTickMark val="none"/>
        <c:minorTickMark val="none"/>
        <c:tickLblPos val="none"/>
        <c:crossAx val="349006744"/>
        <c:crosses val="autoZero"/>
        <c:auto val="0"/>
        <c:lblAlgn val="ctr"/>
        <c:lblOffset val="100"/>
        <c:noMultiLvlLbl val="1"/>
      </c:catAx>
      <c:valAx>
        <c:axId val="349006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006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21-4ADE-8F9D-EE250B9DDAE4}"/>
            </c:ext>
          </c:extLst>
        </c:ser>
        <c:dLbls>
          <c:showLegendKey val="0"/>
          <c:showVal val="0"/>
          <c:showCatName val="0"/>
          <c:showSerName val="0"/>
          <c:showPercent val="0"/>
          <c:showBubbleSize val="0"/>
        </c:dLbls>
        <c:gapWidth val="180"/>
        <c:overlap val="-90"/>
        <c:axId val="348629056"/>
        <c:axId val="34862944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21-4ADE-8F9D-EE250B9DDAE4}"/>
            </c:ext>
          </c:extLst>
        </c:ser>
        <c:dLbls>
          <c:showLegendKey val="0"/>
          <c:showVal val="0"/>
          <c:showCatName val="0"/>
          <c:showSerName val="0"/>
          <c:showPercent val="0"/>
          <c:showBubbleSize val="0"/>
        </c:dLbls>
        <c:marker val="1"/>
        <c:smooth val="0"/>
        <c:axId val="348629056"/>
        <c:axId val="348629448"/>
      </c:lineChart>
      <c:catAx>
        <c:axId val="348629056"/>
        <c:scaling>
          <c:orientation val="minMax"/>
        </c:scaling>
        <c:delete val="0"/>
        <c:axPos val="b"/>
        <c:numFmt formatCode="ge" sourceLinked="1"/>
        <c:majorTickMark val="none"/>
        <c:minorTickMark val="none"/>
        <c:tickLblPos val="none"/>
        <c:crossAx val="348629448"/>
        <c:crosses val="autoZero"/>
        <c:auto val="0"/>
        <c:lblAlgn val="ctr"/>
        <c:lblOffset val="100"/>
        <c:noMultiLvlLbl val="1"/>
      </c:catAx>
      <c:valAx>
        <c:axId val="348629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2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3F-4215-95D7-A12AE4DC9A75}"/>
            </c:ext>
          </c:extLst>
        </c:ser>
        <c:dLbls>
          <c:showLegendKey val="0"/>
          <c:showVal val="0"/>
          <c:showCatName val="0"/>
          <c:showSerName val="0"/>
          <c:showPercent val="0"/>
          <c:showBubbleSize val="0"/>
        </c:dLbls>
        <c:gapWidth val="180"/>
        <c:overlap val="-90"/>
        <c:axId val="348630232"/>
        <c:axId val="34863062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3F-4215-95D7-A12AE4DC9A75}"/>
            </c:ext>
          </c:extLst>
        </c:ser>
        <c:dLbls>
          <c:showLegendKey val="0"/>
          <c:showVal val="0"/>
          <c:showCatName val="0"/>
          <c:showSerName val="0"/>
          <c:showPercent val="0"/>
          <c:showBubbleSize val="0"/>
        </c:dLbls>
        <c:marker val="1"/>
        <c:smooth val="0"/>
        <c:axId val="348630232"/>
        <c:axId val="348630624"/>
      </c:lineChart>
      <c:catAx>
        <c:axId val="348630232"/>
        <c:scaling>
          <c:orientation val="minMax"/>
        </c:scaling>
        <c:delete val="0"/>
        <c:axPos val="b"/>
        <c:numFmt formatCode="ge" sourceLinked="1"/>
        <c:majorTickMark val="none"/>
        <c:minorTickMark val="none"/>
        <c:tickLblPos val="none"/>
        <c:crossAx val="348630624"/>
        <c:crosses val="autoZero"/>
        <c:auto val="0"/>
        <c:lblAlgn val="ctr"/>
        <c:lblOffset val="100"/>
        <c:noMultiLvlLbl val="1"/>
      </c:catAx>
      <c:valAx>
        <c:axId val="348630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3023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5C-4F4D-9718-AE7041C25134}"/>
            </c:ext>
          </c:extLst>
        </c:ser>
        <c:dLbls>
          <c:showLegendKey val="0"/>
          <c:showVal val="0"/>
          <c:showCatName val="0"/>
          <c:showSerName val="0"/>
          <c:showPercent val="0"/>
          <c:showBubbleSize val="0"/>
        </c:dLbls>
        <c:gapWidth val="180"/>
        <c:overlap val="-90"/>
        <c:axId val="348631408"/>
        <c:axId val="3486318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5C-4F4D-9718-AE7041C25134}"/>
            </c:ext>
          </c:extLst>
        </c:ser>
        <c:dLbls>
          <c:showLegendKey val="0"/>
          <c:showVal val="0"/>
          <c:showCatName val="0"/>
          <c:showSerName val="0"/>
          <c:showPercent val="0"/>
          <c:showBubbleSize val="0"/>
        </c:dLbls>
        <c:marker val="1"/>
        <c:smooth val="0"/>
        <c:axId val="348631408"/>
        <c:axId val="348631800"/>
      </c:lineChart>
      <c:catAx>
        <c:axId val="348631408"/>
        <c:scaling>
          <c:orientation val="minMax"/>
        </c:scaling>
        <c:delete val="0"/>
        <c:axPos val="b"/>
        <c:numFmt formatCode="ge" sourceLinked="1"/>
        <c:majorTickMark val="none"/>
        <c:minorTickMark val="none"/>
        <c:tickLblPos val="none"/>
        <c:crossAx val="348631800"/>
        <c:crosses val="autoZero"/>
        <c:auto val="0"/>
        <c:lblAlgn val="ctr"/>
        <c:lblOffset val="100"/>
        <c:noMultiLvlLbl val="1"/>
      </c:catAx>
      <c:valAx>
        <c:axId val="348631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31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1.5</c:v>
                </c:pt>
                <c:pt idx="3">
                  <c:v>16</c:v>
                </c:pt>
                <c:pt idx="4">
                  <c:v>15.3</c:v>
                </c:pt>
              </c:numCache>
            </c:numRef>
          </c:val>
          <c:extLst xmlns:c16r2="http://schemas.microsoft.com/office/drawing/2015/06/chart">
            <c:ext xmlns:c16="http://schemas.microsoft.com/office/drawing/2014/chart" uri="{C3380CC4-5D6E-409C-BE32-E72D297353CC}">
              <c16:uniqueId val="{00000000-BC18-4E4E-B4D6-FABA7DC6B546}"/>
            </c:ext>
          </c:extLst>
        </c:ser>
        <c:dLbls>
          <c:showLegendKey val="0"/>
          <c:showVal val="0"/>
          <c:showCatName val="0"/>
          <c:showSerName val="0"/>
          <c:showPercent val="0"/>
          <c:showBubbleSize val="0"/>
        </c:dLbls>
        <c:gapWidth val="180"/>
        <c:overlap val="-90"/>
        <c:axId val="348632584"/>
        <c:axId val="3494578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BC18-4E4E-B4D6-FABA7DC6B546}"/>
            </c:ext>
          </c:extLst>
        </c:ser>
        <c:dLbls>
          <c:showLegendKey val="0"/>
          <c:showVal val="0"/>
          <c:showCatName val="0"/>
          <c:showSerName val="0"/>
          <c:showPercent val="0"/>
          <c:showBubbleSize val="0"/>
        </c:dLbls>
        <c:marker val="1"/>
        <c:smooth val="0"/>
        <c:axId val="348632584"/>
        <c:axId val="349457888"/>
      </c:lineChart>
      <c:catAx>
        <c:axId val="348632584"/>
        <c:scaling>
          <c:orientation val="minMax"/>
        </c:scaling>
        <c:delete val="0"/>
        <c:axPos val="b"/>
        <c:numFmt formatCode="ge" sourceLinked="1"/>
        <c:majorTickMark val="none"/>
        <c:minorTickMark val="none"/>
        <c:tickLblPos val="none"/>
        <c:crossAx val="349457888"/>
        <c:crosses val="autoZero"/>
        <c:auto val="0"/>
        <c:lblAlgn val="ctr"/>
        <c:lblOffset val="100"/>
        <c:noMultiLvlLbl val="1"/>
      </c:catAx>
      <c:valAx>
        <c:axId val="349457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32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0</c:v>
                </c:pt>
                <c:pt idx="3">
                  <c:v>0.2</c:v>
                </c:pt>
                <c:pt idx="4">
                  <c:v>0.4</c:v>
                </c:pt>
              </c:numCache>
            </c:numRef>
          </c:val>
          <c:extLst xmlns:c16r2="http://schemas.microsoft.com/office/drawing/2015/06/chart">
            <c:ext xmlns:c16="http://schemas.microsoft.com/office/drawing/2014/chart" uri="{C3380CC4-5D6E-409C-BE32-E72D297353CC}">
              <c16:uniqueId val="{00000000-F4A2-4EAE-9798-4F40E31F321F}"/>
            </c:ext>
          </c:extLst>
        </c:ser>
        <c:dLbls>
          <c:showLegendKey val="0"/>
          <c:showVal val="0"/>
          <c:showCatName val="0"/>
          <c:showSerName val="0"/>
          <c:showPercent val="0"/>
          <c:showBubbleSize val="0"/>
        </c:dLbls>
        <c:gapWidth val="180"/>
        <c:overlap val="-90"/>
        <c:axId val="349458672"/>
        <c:axId val="34945906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F4A2-4EAE-9798-4F40E31F321F}"/>
            </c:ext>
          </c:extLst>
        </c:ser>
        <c:dLbls>
          <c:showLegendKey val="0"/>
          <c:showVal val="0"/>
          <c:showCatName val="0"/>
          <c:showSerName val="0"/>
          <c:showPercent val="0"/>
          <c:showBubbleSize val="0"/>
        </c:dLbls>
        <c:marker val="1"/>
        <c:smooth val="0"/>
        <c:axId val="349458672"/>
        <c:axId val="349459064"/>
      </c:lineChart>
      <c:catAx>
        <c:axId val="349458672"/>
        <c:scaling>
          <c:orientation val="minMax"/>
        </c:scaling>
        <c:delete val="0"/>
        <c:axPos val="b"/>
        <c:numFmt formatCode="ge" sourceLinked="1"/>
        <c:majorTickMark val="none"/>
        <c:minorTickMark val="none"/>
        <c:tickLblPos val="none"/>
        <c:crossAx val="349459064"/>
        <c:crosses val="autoZero"/>
        <c:auto val="0"/>
        <c:lblAlgn val="ctr"/>
        <c:lblOffset val="100"/>
        <c:noMultiLvlLbl val="1"/>
      </c:catAx>
      <c:valAx>
        <c:axId val="34945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458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EAC0-4902-B9FF-676284568C85}"/>
            </c:ext>
          </c:extLst>
        </c:ser>
        <c:dLbls>
          <c:showLegendKey val="0"/>
          <c:showVal val="0"/>
          <c:showCatName val="0"/>
          <c:showSerName val="0"/>
          <c:showPercent val="0"/>
          <c:showBubbleSize val="0"/>
        </c:dLbls>
        <c:gapWidth val="180"/>
        <c:overlap val="-90"/>
        <c:axId val="349459848"/>
        <c:axId val="34946024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EAC0-4902-B9FF-676284568C85}"/>
            </c:ext>
          </c:extLst>
        </c:ser>
        <c:dLbls>
          <c:showLegendKey val="0"/>
          <c:showVal val="0"/>
          <c:showCatName val="0"/>
          <c:showSerName val="0"/>
          <c:showPercent val="0"/>
          <c:showBubbleSize val="0"/>
        </c:dLbls>
        <c:marker val="1"/>
        <c:smooth val="0"/>
        <c:axId val="349459848"/>
        <c:axId val="349460240"/>
      </c:lineChart>
      <c:catAx>
        <c:axId val="349459848"/>
        <c:scaling>
          <c:orientation val="minMax"/>
        </c:scaling>
        <c:delete val="0"/>
        <c:axPos val="b"/>
        <c:numFmt formatCode="ge" sourceLinked="1"/>
        <c:majorTickMark val="none"/>
        <c:minorTickMark val="none"/>
        <c:tickLblPos val="none"/>
        <c:crossAx val="349460240"/>
        <c:crosses val="autoZero"/>
        <c:auto val="0"/>
        <c:lblAlgn val="ctr"/>
        <c:lblOffset val="100"/>
        <c:noMultiLvlLbl val="1"/>
      </c:catAx>
      <c:valAx>
        <c:axId val="34946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45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0.4</c:v>
                </c:pt>
                <c:pt idx="3">
                  <c:v>7</c:v>
                </c:pt>
                <c:pt idx="4">
                  <c:v>14.1</c:v>
                </c:pt>
              </c:numCache>
            </c:numRef>
          </c:val>
          <c:extLst xmlns:c16r2="http://schemas.microsoft.com/office/drawing/2015/06/chart">
            <c:ext xmlns:c16="http://schemas.microsoft.com/office/drawing/2014/chart" uri="{C3380CC4-5D6E-409C-BE32-E72D297353CC}">
              <c16:uniqueId val="{00000000-F226-4975-9F26-2A9E47D0326A}"/>
            </c:ext>
          </c:extLst>
        </c:ser>
        <c:dLbls>
          <c:showLegendKey val="0"/>
          <c:showVal val="0"/>
          <c:showCatName val="0"/>
          <c:showSerName val="0"/>
          <c:showPercent val="0"/>
          <c:showBubbleSize val="0"/>
        </c:dLbls>
        <c:gapWidth val="180"/>
        <c:overlap val="-90"/>
        <c:axId val="349461024"/>
        <c:axId val="349461416"/>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F226-4975-9F26-2A9E47D0326A}"/>
            </c:ext>
          </c:extLst>
        </c:ser>
        <c:dLbls>
          <c:showLegendKey val="0"/>
          <c:showVal val="0"/>
          <c:showCatName val="0"/>
          <c:showSerName val="0"/>
          <c:showPercent val="0"/>
          <c:showBubbleSize val="0"/>
        </c:dLbls>
        <c:marker val="1"/>
        <c:smooth val="0"/>
        <c:axId val="349461024"/>
        <c:axId val="349461416"/>
      </c:lineChart>
      <c:catAx>
        <c:axId val="349461024"/>
        <c:scaling>
          <c:orientation val="minMax"/>
        </c:scaling>
        <c:delete val="0"/>
        <c:axPos val="b"/>
        <c:numFmt formatCode="ge" sourceLinked="1"/>
        <c:majorTickMark val="none"/>
        <c:minorTickMark val="none"/>
        <c:tickLblPos val="none"/>
        <c:crossAx val="349461416"/>
        <c:crosses val="autoZero"/>
        <c:auto val="0"/>
        <c:lblAlgn val="ctr"/>
        <c:lblOffset val="100"/>
        <c:noMultiLvlLbl val="1"/>
      </c:catAx>
      <c:valAx>
        <c:axId val="349461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461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1265.2</c:v>
                </c:pt>
                <c:pt idx="1">
                  <c:v>315.2</c:v>
                </c:pt>
                <c:pt idx="2">
                  <c:v>212</c:v>
                </c:pt>
                <c:pt idx="3">
                  <c:v>371.3</c:v>
                </c:pt>
                <c:pt idx="4">
                  <c:v>355.2</c:v>
                </c:pt>
              </c:numCache>
            </c:numRef>
          </c:val>
          <c:extLst xmlns:c16r2="http://schemas.microsoft.com/office/drawing/2015/06/chart">
            <c:ext xmlns:c16="http://schemas.microsoft.com/office/drawing/2014/chart" uri="{C3380CC4-5D6E-409C-BE32-E72D297353CC}">
              <c16:uniqueId val="{00000000-E002-4451-872B-C674FFCBA231}"/>
            </c:ext>
          </c:extLst>
        </c:ser>
        <c:dLbls>
          <c:showLegendKey val="0"/>
          <c:showVal val="0"/>
          <c:showCatName val="0"/>
          <c:showSerName val="0"/>
          <c:showPercent val="0"/>
          <c:showBubbleSize val="0"/>
        </c:dLbls>
        <c:gapWidth val="180"/>
        <c:overlap val="-90"/>
        <c:axId val="211442736"/>
        <c:axId val="211443128"/>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E002-4451-872B-C674FFCBA23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002-4451-872B-C674FFCBA231}"/>
            </c:ext>
          </c:extLst>
        </c:ser>
        <c:dLbls>
          <c:showLegendKey val="0"/>
          <c:showVal val="0"/>
          <c:showCatName val="0"/>
          <c:showSerName val="0"/>
          <c:showPercent val="0"/>
          <c:showBubbleSize val="0"/>
        </c:dLbls>
        <c:marker val="1"/>
        <c:smooth val="0"/>
        <c:axId val="211442736"/>
        <c:axId val="211443128"/>
      </c:lineChart>
      <c:catAx>
        <c:axId val="211442736"/>
        <c:scaling>
          <c:orientation val="minMax"/>
        </c:scaling>
        <c:delete val="0"/>
        <c:axPos val="b"/>
        <c:numFmt formatCode="ge" sourceLinked="1"/>
        <c:majorTickMark val="none"/>
        <c:minorTickMark val="none"/>
        <c:tickLblPos val="none"/>
        <c:crossAx val="211443128"/>
        <c:crosses val="autoZero"/>
        <c:auto val="0"/>
        <c:lblAlgn val="ctr"/>
        <c:lblOffset val="100"/>
        <c:noMultiLvlLbl val="1"/>
      </c:catAx>
      <c:valAx>
        <c:axId val="211443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4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100</c:v>
                </c:pt>
                <c:pt idx="3">
                  <c:v>100</c:v>
                </c:pt>
                <c:pt idx="4">
                  <c:v>100</c:v>
                </c:pt>
              </c:numCache>
            </c:numRef>
          </c:val>
          <c:extLst xmlns:c16r2="http://schemas.microsoft.com/office/drawing/2015/06/chart">
            <c:ext xmlns:c16="http://schemas.microsoft.com/office/drawing/2014/chart" uri="{C3380CC4-5D6E-409C-BE32-E72D297353CC}">
              <c16:uniqueId val="{00000000-205E-4DCC-B3EC-E93D199802B4}"/>
            </c:ext>
          </c:extLst>
        </c:ser>
        <c:dLbls>
          <c:showLegendKey val="0"/>
          <c:showVal val="0"/>
          <c:showCatName val="0"/>
          <c:showSerName val="0"/>
          <c:showPercent val="0"/>
          <c:showBubbleSize val="0"/>
        </c:dLbls>
        <c:gapWidth val="180"/>
        <c:overlap val="-90"/>
        <c:axId val="349698904"/>
        <c:axId val="34969929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205E-4DCC-B3EC-E93D199802B4}"/>
            </c:ext>
          </c:extLst>
        </c:ser>
        <c:dLbls>
          <c:showLegendKey val="0"/>
          <c:showVal val="0"/>
          <c:showCatName val="0"/>
          <c:showSerName val="0"/>
          <c:showPercent val="0"/>
          <c:showBubbleSize val="0"/>
        </c:dLbls>
        <c:marker val="1"/>
        <c:smooth val="0"/>
        <c:axId val="349698904"/>
        <c:axId val="349699296"/>
      </c:lineChart>
      <c:catAx>
        <c:axId val="349698904"/>
        <c:scaling>
          <c:orientation val="minMax"/>
        </c:scaling>
        <c:delete val="0"/>
        <c:axPos val="b"/>
        <c:numFmt formatCode="ge" sourceLinked="1"/>
        <c:majorTickMark val="none"/>
        <c:minorTickMark val="none"/>
        <c:tickLblPos val="none"/>
        <c:crossAx val="349699296"/>
        <c:crosses val="autoZero"/>
        <c:auto val="0"/>
        <c:lblAlgn val="ctr"/>
        <c:lblOffset val="100"/>
        <c:noMultiLvlLbl val="1"/>
      </c:catAx>
      <c:valAx>
        <c:axId val="349699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98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5946.4</c:v>
                </c:pt>
                <c:pt idx="1">
                  <c:v>6207.5</c:v>
                </c:pt>
                <c:pt idx="2">
                  <c:v>6579.8</c:v>
                </c:pt>
                <c:pt idx="3">
                  <c:v>7224.3</c:v>
                </c:pt>
                <c:pt idx="4">
                  <c:v>5827.1</c:v>
                </c:pt>
              </c:numCache>
            </c:numRef>
          </c:val>
          <c:extLst xmlns:c16r2="http://schemas.microsoft.com/office/drawing/2015/06/chart">
            <c:ext xmlns:c16="http://schemas.microsoft.com/office/drawing/2014/chart" uri="{C3380CC4-5D6E-409C-BE32-E72D297353CC}">
              <c16:uniqueId val="{00000000-7A55-4A5C-8E02-8BD17C50717F}"/>
            </c:ext>
          </c:extLst>
        </c:ser>
        <c:dLbls>
          <c:showLegendKey val="0"/>
          <c:showVal val="0"/>
          <c:showCatName val="0"/>
          <c:showSerName val="0"/>
          <c:showPercent val="0"/>
          <c:showBubbleSize val="0"/>
        </c:dLbls>
        <c:gapWidth val="180"/>
        <c:overlap val="-90"/>
        <c:axId val="211443912"/>
        <c:axId val="21144430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7A55-4A5C-8E02-8BD17C50717F}"/>
            </c:ext>
          </c:extLst>
        </c:ser>
        <c:dLbls>
          <c:showLegendKey val="0"/>
          <c:showVal val="0"/>
          <c:showCatName val="0"/>
          <c:showSerName val="0"/>
          <c:showPercent val="0"/>
          <c:showBubbleSize val="0"/>
        </c:dLbls>
        <c:marker val="1"/>
        <c:smooth val="0"/>
        <c:axId val="211443912"/>
        <c:axId val="211444304"/>
      </c:lineChart>
      <c:catAx>
        <c:axId val="211443912"/>
        <c:scaling>
          <c:orientation val="minMax"/>
        </c:scaling>
        <c:delete val="0"/>
        <c:axPos val="b"/>
        <c:numFmt formatCode="ge" sourceLinked="1"/>
        <c:majorTickMark val="none"/>
        <c:minorTickMark val="none"/>
        <c:tickLblPos val="none"/>
        <c:crossAx val="211444304"/>
        <c:crosses val="autoZero"/>
        <c:auto val="0"/>
        <c:lblAlgn val="ctr"/>
        <c:lblOffset val="100"/>
        <c:noMultiLvlLbl val="1"/>
      </c:catAx>
      <c:valAx>
        <c:axId val="211444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43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2012893</c:v>
                </c:pt>
                <c:pt idx="1">
                  <c:v>1803285</c:v>
                </c:pt>
                <c:pt idx="2">
                  <c:v>1833213</c:v>
                </c:pt>
                <c:pt idx="3">
                  <c:v>2401357</c:v>
                </c:pt>
                <c:pt idx="4">
                  <c:v>2525902</c:v>
                </c:pt>
              </c:numCache>
            </c:numRef>
          </c:val>
          <c:extLst xmlns:c16r2="http://schemas.microsoft.com/office/drawing/2015/06/chart">
            <c:ext xmlns:c16="http://schemas.microsoft.com/office/drawing/2014/chart" uri="{C3380CC4-5D6E-409C-BE32-E72D297353CC}">
              <c16:uniqueId val="{00000000-B9F6-4E87-93D5-3E3E1A93990C}"/>
            </c:ext>
          </c:extLst>
        </c:ser>
        <c:dLbls>
          <c:showLegendKey val="0"/>
          <c:showVal val="0"/>
          <c:showCatName val="0"/>
          <c:showSerName val="0"/>
          <c:showPercent val="0"/>
          <c:showBubbleSize val="0"/>
        </c:dLbls>
        <c:gapWidth val="180"/>
        <c:overlap val="-90"/>
        <c:axId val="211601544"/>
        <c:axId val="21160193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B9F6-4E87-93D5-3E3E1A93990C}"/>
            </c:ext>
          </c:extLst>
        </c:ser>
        <c:dLbls>
          <c:showLegendKey val="0"/>
          <c:showVal val="0"/>
          <c:showCatName val="0"/>
          <c:showSerName val="0"/>
          <c:showPercent val="0"/>
          <c:showBubbleSize val="0"/>
        </c:dLbls>
        <c:marker val="1"/>
        <c:smooth val="0"/>
        <c:axId val="211601544"/>
        <c:axId val="211601936"/>
      </c:lineChart>
      <c:catAx>
        <c:axId val="211601544"/>
        <c:scaling>
          <c:orientation val="minMax"/>
        </c:scaling>
        <c:delete val="0"/>
        <c:axPos val="b"/>
        <c:numFmt formatCode="ge" sourceLinked="1"/>
        <c:majorTickMark val="none"/>
        <c:minorTickMark val="none"/>
        <c:tickLblPos val="none"/>
        <c:crossAx val="211601936"/>
        <c:crosses val="autoZero"/>
        <c:auto val="0"/>
        <c:lblAlgn val="ctr"/>
        <c:lblOffset val="100"/>
        <c:noMultiLvlLbl val="1"/>
      </c:catAx>
      <c:valAx>
        <c:axId val="2116019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01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42.2</c:v>
                </c:pt>
                <c:pt idx="1">
                  <c:v>40.700000000000003</c:v>
                </c:pt>
                <c:pt idx="2">
                  <c:v>38.6</c:v>
                </c:pt>
                <c:pt idx="3">
                  <c:v>34.299999999999997</c:v>
                </c:pt>
                <c:pt idx="4">
                  <c:v>45.3</c:v>
                </c:pt>
              </c:numCache>
            </c:numRef>
          </c:val>
          <c:extLst xmlns:c16r2="http://schemas.microsoft.com/office/drawing/2015/06/chart">
            <c:ext xmlns:c16="http://schemas.microsoft.com/office/drawing/2014/chart" uri="{C3380CC4-5D6E-409C-BE32-E72D297353CC}">
              <c16:uniqueId val="{00000000-0AB5-4907-9FED-DDCF1EC4482A}"/>
            </c:ext>
          </c:extLst>
        </c:ser>
        <c:dLbls>
          <c:showLegendKey val="0"/>
          <c:showVal val="0"/>
          <c:showCatName val="0"/>
          <c:showSerName val="0"/>
          <c:showPercent val="0"/>
          <c:showBubbleSize val="0"/>
        </c:dLbls>
        <c:gapWidth val="180"/>
        <c:overlap val="-90"/>
        <c:axId val="211603112"/>
        <c:axId val="2116035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0AB5-4907-9FED-DDCF1EC4482A}"/>
            </c:ext>
          </c:extLst>
        </c:ser>
        <c:dLbls>
          <c:showLegendKey val="0"/>
          <c:showVal val="0"/>
          <c:showCatName val="0"/>
          <c:showSerName val="0"/>
          <c:showPercent val="0"/>
          <c:showBubbleSize val="0"/>
        </c:dLbls>
        <c:marker val="1"/>
        <c:smooth val="0"/>
        <c:axId val="211603112"/>
        <c:axId val="211603504"/>
      </c:lineChart>
      <c:catAx>
        <c:axId val="211603112"/>
        <c:scaling>
          <c:orientation val="minMax"/>
        </c:scaling>
        <c:delete val="0"/>
        <c:axPos val="b"/>
        <c:numFmt formatCode="ge" sourceLinked="1"/>
        <c:majorTickMark val="none"/>
        <c:minorTickMark val="none"/>
        <c:tickLblPos val="none"/>
        <c:crossAx val="211603504"/>
        <c:crosses val="autoZero"/>
        <c:auto val="0"/>
        <c:lblAlgn val="ctr"/>
        <c:lblOffset val="100"/>
        <c:noMultiLvlLbl val="1"/>
      </c:catAx>
      <c:valAx>
        <c:axId val="211603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03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22.3</c:v>
                </c:pt>
                <c:pt idx="1">
                  <c:v>25.7</c:v>
                </c:pt>
                <c:pt idx="2">
                  <c:v>24</c:v>
                </c:pt>
                <c:pt idx="3">
                  <c:v>17.2</c:v>
                </c:pt>
                <c:pt idx="4">
                  <c:v>24.5</c:v>
                </c:pt>
              </c:numCache>
            </c:numRef>
          </c:val>
          <c:extLst xmlns:c16r2="http://schemas.microsoft.com/office/drawing/2015/06/chart">
            <c:ext xmlns:c16="http://schemas.microsoft.com/office/drawing/2014/chart" uri="{C3380CC4-5D6E-409C-BE32-E72D297353CC}">
              <c16:uniqueId val="{00000000-2E70-4CB2-83A2-E6B0779741F0}"/>
            </c:ext>
          </c:extLst>
        </c:ser>
        <c:dLbls>
          <c:showLegendKey val="0"/>
          <c:showVal val="0"/>
          <c:showCatName val="0"/>
          <c:showSerName val="0"/>
          <c:showPercent val="0"/>
          <c:showBubbleSize val="0"/>
        </c:dLbls>
        <c:gapWidth val="180"/>
        <c:overlap val="-90"/>
        <c:axId val="211604288"/>
        <c:axId val="21160468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2E70-4CB2-83A2-E6B0779741F0}"/>
            </c:ext>
          </c:extLst>
        </c:ser>
        <c:dLbls>
          <c:showLegendKey val="0"/>
          <c:showVal val="0"/>
          <c:showCatName val="0"/>
          <c:showSerName val="0"/>
          <c:showPercent val="0"/>
          <c:showBubbleSize val="0"/>
        </c:dLbls>
        <c:marker val="1"/>
        <c:smooth val="0"/>
        <c:axId val="211604288"/>
        <c:axId val="211604680"/>
      </c:lineChart>
      <c:catAx>
        <c:axId val="211604288"/>
        <c:scaling>
          <c:orientation val="minMax"/>
        </c:scaling>
        <c:delete val="0"/>
        <c:axPos val="b"/>
        <c:numFmt formatCode="ge" sourceLinked="1"/>
        <c:majorTickMark val="none"/>
        <c:minorTickMark val="none"/>
        <c:tickLblPos val="none"/>
        <c:crossAx val="211604680"/>
        <c:crosses val="autoZero"/>
        <c:auto val="0"/>
        <c:lblAlgn val="ctr"/>
        <c:lblOffset val="100"/>
        <c:noMultiLvlLbl val="1"/>
      </c:catAx>
      <c:valAx>
        <c:axId val="211604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0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133</c:v>
                </c:pt>
                <c:pt idx="1">
                  <c:v>118.7</c:v>
                </c:pt>
                <c:pt idx="2">
                  <c:v>95.8</c:v>
                </c:pt>
                <c:pt idx="3">
                  <c:v>77.099999999999994</c:v>
                </c:pt>
                <c:pt idx="4">
                  <c:v>59.1</c:v>
                </c:pt>
              </c:numCache>
            </c:numRef>
          </c:val>
          <c:extLst xmlns:c16r2="http://schemas.microsoft.com/office/drawing/2015/06/chart">
            <c:ext xmlns:c16="http://schemas.microsoft.com/office/drawing/2014/chart" uri="{C3380CC4-5D6E-409C-BE32-E72D297353CC}">
              <c16:uniqueId val="{00000000-04D6-42CD-96C6-571578EB4BA5}"/>
            </c:ext>
          </c:extLst>
        </c:ser>
        <c:dLbls>
          <c:showLegendKey val="0"/>
          <c:showVal val="0"/>
          <c:showCatName val="0"/>
          <c:showSerName val="0"/>
          <c:showPercent val="0"/>
          <c:showBubbleSize val="0"/>
        </c:dLbls>
        <c:gapWidth val="180"/>
        <c:overlap val="-90"/>
        <c:axId val="211865416"/>
        <c:axId val="21186580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04D6-42CD-96C6-571578EB4BA5}"/>
            </c:ext>
          </c:extLst>
        </c:ser>
        <c:dLbls>
          <c:showLegendKey val="0"/>
          <c:showVal val="0"/>
          <c:showCatName val="0"/>
          <c:showSerName val="0"/>
          <c:showPercent val="0"/>
          <c:showBubbleSize val="0"/>
        </c:dLbls>
        <c:marker val="1"/>
        <c:smooth val="0"/>
        <c:axId val="211865416"/>
        <c:axId val="211865808"/>
      </c:lineChart>
      <c:catAx>
        <c:axId val="211865416"/>
        <c:scaling>
          <c:orientation val="minMax"/>
        </c:scaling>
        <c:delete val="0"/>
        <c:axPos val="b"/>
        <c:numFmt formatCode="ge" sourceLinked="1"/>
        <c:majorTickMark val="none"/>
        <c:minorTickMark val="none"/>
        <c:tickLblPos val="none"/>
        <c:crossAx val="211865808"/>
        <c:crosses val="autoZero"/>
        <c:auto val="0"/>
        <c:lblAlgn val="ctr"/>
        <c:lblOffset val="100"/>
        <c:noMultiLvlLbl val="1"/>
      </c:catAx>
      <c:valAx>
        <c:axId val="211865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865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58.9</c:v>
                </c:pt>
                <c:pt idx="1">
                  <c:v>62.2</c:v>
                </c:pt>
                <c:pt idx="2">
                  <c:v>61.2</c:v>
                </c:pt>
                <c:pt idx="3">
                  <c:v>62.7</c:v>
                </c:pt>
                <c:pt idx="4">
                  <c:v>64.099999999999994</c:v>
                </c:pt>
              </c:numCache>
            </c:numRef>
          </c:val>
          <c:extLst xmlns:c16r2="http://schemas.microsoft.com/office/drawing/2015/06/chart">
            <c:ext xmlns:c16="http://schemas.microsoft.com/office/drawing/2014/chart" uri="{C3380CC4-5D6E-409C-BE32-E72D297353CC}">
              <c16:uniqueId val="{00000000-49A9-4990-B777-9582C4E5A825}"/>
            </c:ext>
          </c:extLst>
        </c:ser>
        <c:dLbls>
          <c:showLegendKey val="0"/>
          <c:showVal val="0"/>
          <c:showCatName val="0"/>
          <c:showSerName val="0"/>
          <c:showPercent val="0"/>
          <c:showBubbleSize val="0"/>
        </c:dLbls>
        <c:gapWidth val="180"/>
        <c:overlap val="-90"/>
        <c:axId val="211602720"/>
        <c:axId val="21186659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49A9-4990-B777-9582C4E5A825}"/>
            </c:ext>
          </c:extLst>
        </c:ser>
        <c:dLbls>
          <c:showLegendKey val="0"/>
          <c:showVal val="0"/>
          <c:showCatName val="0"/>
          <c:showSerName val="0"/>
          <c:showPercent val="0"/>
          <c:showBubbleSize val="0"/>
        </c:dLbls>
        <c:marker val="1"/>
        <c:smooth val="0"/>
        <c:axId val="211602720"/>
        <c:axId val="211866592"/>
      </c:lineChart>
      <c:catAx>
        <c:axId val="211602720"/>
        <c:scaling>
          <c:orientation val="minMax"/>
        </c:scaling>
        <c:delete val="0"/>
        <c:axPos val="b"/>
        <c:numFmt formatCode="ge" sourceLinked="1"/>
        <c:majorTickMark val="none"/>
        <c:minorTickMark val="none"/>
        <c:tickLblPos val="none"/>
        <c:crossAx val="211866592"/>
        <c:crosses val="autoZero"/>
        <c:auto val="0"/>
        <c:lblAlgn val="ctr"/>
        <c:lblOffset val="100"/>
        <c:noMultiLvlLbl val="1"/>
      </c:catAx>
      <c:valAx>
        <c:axId val="21186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16027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54391" y="7353425"/>
          <a:ext cx="513563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5861870" y="7353425"/>
          <a:ext cx="503675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1170470" y="7353425"/>
          <a:ext cx="513563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6566791" y="7353425"/>
          <a:ext cx="506152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1917845" y="7353425"/>
          <a:ext cx="514516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（最大出力合計144,990kW）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（最大出力合計140,490kW）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581892" y="12178145"/>
          <a:ext cx="5133815" cy="28590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581892" y="15188046"/>
          <a:ext cx="5133815" cy="28452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581892" y="18201409"/>
          <a:ext cx="5133815" cy="28452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581892" y="21197455"/>
          <a:ext cx="5133815" cy="28452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581892" y="24163483"/>
          <a:ext cx="5133815" cy="28452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6323456" y="12178145"/>
          <a:ext cx="4639527" cy="28590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6323456" y="15188046"/>
          <a:ext cx="4639527" cy="28452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6323456" y="18201409"/>
          <a:ext cx="4639527" cy="28452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6323456" y="21197455"/>
          <a:ext cx="4639527" cy="28452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6323456" y="24163483"/>
          <a:ext cx="4639527" cy="28452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1633208" y="12178145"/>
          <a:ext cx="4639528" cy="28590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1633208" y="15188046"/>
          <a:ext cx="4639528" cy="28452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1633208" y="18201409"/>
          <a:ext cx="4639528" cy="28452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1633208" y="21197455"/>
          <a:ext cx="4639528" cy="28452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1633208" y="24163483"/>
          <a:ext cx="4639528" cy="28452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6855215" y="12178145"/>
          <a:ext cx="4639528" cy="28590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6855215" y="15188046"/>
          <a:ext cx="4639528" cy="28452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6855215" y="18201409"/>
          <a:ext cx="4639528" cy="28452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6855215" y="21197455"/>
          <a:ext cx="4639528" cy="28452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6855215" y="24163483"/>
          <a:ext cx="4639528" cy="28452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2216922" y="12178145"/>
          <a:ext cx="4639527" cy="28590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2216922" y="15188046"/>
          <a:ext cx="4639527" cy="28452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2216922" y="18201409"/>
          <a:ext cx="4639527" cy="28452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2216922" y="21197455"/>
          <a:ext cx="4639527" cy="28452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2216922" y="24163483"/>
          <a:ext cx="4639527" cy="28452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380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381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381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381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381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381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381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3816"/>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3817"/>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381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381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382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3821"/>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3822"/>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382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382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382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3826"/>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3827"/>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382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382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383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3831"/>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3832"/>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383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383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3835"/>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3836"/>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3837"/>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383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3839"/>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3840"/>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3841"/>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3842"/>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3843"/>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3844"/>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3845"/>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3846"/>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3847"/>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3848"/>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AK3" sqref="AK3:AQ117"/>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富山県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法適用</v>
      </c>
      <c r="C3" s="175"/>
      <c r="D3" s="175"/>
      <c r="E3" s="175"/>
      <c r="F3" s="175" t="str">
        <f>データ!J6</f>
        <v>電気事業</v>
      </c>
      <c r="G3" s="175"/>
      <c r="H3" s="175"/>
      <c r="I3" s="175"/>
      <c r="J3" s="175" t="str">
        <f>データ!K6</f>
        <v>自治体職員</v>
      </c>
      <c r="K3" s="175"/>
      <c r="L3" s="175"/>
      <c r="M3" s="175"/>
      <c r="N3" s="176">
        <f>データ!L6</f>
        <v>82.5</v>
      </c>
      <c r="O3" s="176"/>
      <c r="P3" s="176"/>
      <c r="Q3" s="177"/>
      <c r="R3" s="1"/>
      <c r="S3" s="178" t="s">
        <v>268</v>
      </c>
      <c r="T3" s="179"/>
      <c r="U3" s="179"/>
      <c r="V3" s="179"/>
      <c r="W3" s="179"/>
      <c r="X3" s="179"/>
      <c r="Y3" s="179"/>
      <c r="Z3" s="179"/>
      <c r="AA3" s="179"/>
      <c r="AB3" s="179"/>
      <c r="AC3" s="179"/>
      <c r="AD3" s="179"/>
      <c r="AE3" s="179"/>
      <c r="AF3" s="179"/>
      <c r="AG3" s="179"/>
      <c r="AH3" s="180"/>
      <c r="AI3" s="1"/>
      <c r="AJ3" s="1"/>
      <c r="AK3" s="112" t="s">
        <v>269</v>
      </c>
      <c r="AL3" s="113"/>
      <c r="AM3" s="113"/>
      <c r="AN3" s="113"/>
      <c r="AO3" s="113"/>
      <c r="AP3" s="113"/>
      <c r="AQ3" s="114"/>
    </row>
    <row r="4" spans="1:43" ht="23.1" customHeight="1">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f>データ!M6</f>
        <v>19</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126</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20</v>
      </c>
      <c r="C12" s="155"/>
      <c r="D12" s="155"/>
      <c r="E12" s="155"/>
      <c r="F12" s="150">
        <f>データ!W6</f>
        <v>518325</v>
      </c>
      <c r="G12" s="151"/>
      <c r="H12" s="150">
        <f>データ!X6</f>
        <v>500917</v>
      </c>
      <c r="I12" s="151"/>
      <c r="J12" s="150">
        <f>データ!Y6</f>
        <v>490791</v>
      </c>
      <c r="K12" s="151"/>
      <c r="L12" s="150">
        <f>データ!Z6</f>
        <v>429712</v>
      </c>
      <c r="M12" s="151"/>
      <c r="N12" s="152">
        <f>データ!AA6</f>
        <v>568712</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23</v>
      </c>
      <c r="C15" s="141"/>
      <c r="D15" s="141"/>
      <c r="E15" s="142"/>
      <c r="F15" s="143" t="str">
        <f>データ!AL6</f>
        <v>-</v>
      </c>
      <c r="G15" s="143"/>
      <c r="H15" s="143" t="str">
        <f>データ!AM6</f>
        <v>-</v>
      </c>
      <c r="I15" s="143"/>
      <c r="J15" s="143">
        <f>データ!AN6</f>
        <v>583</v>
      </c>
      <c r="K15" s="143"/>
      <c r="L15" s="143">
        <f>データ!AO6</f>
        <v>6291</v>
      </c>
      <c r="M15" s="143"/>
      <c r="N15" s="144">
        <f>データ!AP6</f>
        <v>6046</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24</v>
      </c>
      <c r="C16" s="134"/>
      <c r="D16" s="134"/>
      <c r="E16" s="135"/>
      <c r="F16" s="146">
        <f>データ!AQ6</f>
        <v>518325</v>
      </c>
      <c r="G16" s="146"/>
      <c r="H16" s="146">
        <f>データ!AR6</f>
        <v>500917</v>
      </c>
      <c r="I16" s="146"/>
      <c r="J16" s="146">
        <f>データ!AS6</f>
        <v>491374</v>
      </c>
      <c r="K16" s="146"/>
      <c r="L16" s="146">
        <f>データ!AT6</f>
        <v>436003</v>
      </c>
      <c r="M16" s="146"/>
      <c r="N16" s="138">
        <f>データ!AU6</f>
        <v>574758</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27</v>
      </c>
      <c r="C19" s="134"/>
      <c r="D19" s="134"/>
      <c r="E19" s="135"/>
      <c r="F19" s="136">
        <f>データ!AV6</f>
        <v>3614521</v>
      </c>
      <c r="G19" s="136"/>
      <c r="H19" s="136"/>
      <c r="I19" s="136">
        <f>データ!AW6</f>
        <v>1014123</v>
      </c>
      <c r="J19" s="136"/>
      <c r="K19" s="136"/>
      <c r="L19" s="136">
        <f>データ!AX6</f>
        <v>4628644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 customHeight="1">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30</v>
      </c>
      <c r="AL39" s="110"/>
      <c r="AM39" s="110"/>
      <c r="AN39" s="110"/>
      <c r="AO39" s="110"/>
      <c r="AP39" s="110"/>
      <c r="AQ39" s="111"/>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270</v>
      </c>
      <c r="AL40" s="113"/>
      <c r="AM40" s="113"/>
      <c r="AN40" s="113"/>
      <c r="AO40" s="113"/>
      <c r="AP40" s="113"/>
      <c r="AQ40" s="114"/>
    </row>
    <row r="41" spans="1:43" ht="29.4" customHeight="1">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33</v>
      </c>
      <c r="AL97" s="110"/>
      <c r="AM97" s="110"/>
      <c r="AN97" s="110"/>
      <c r="AO97" s="110"/>
      <c r="AP97" s="110"/>
      <c r="AQ97" s="111"/>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271</v>
      </c>
      <c r="AL99" s="124"/>
      <c r="AM99" s="124"/>
      <c r="AN99" s="124"/>
      <c r="AO99" s="124"/>
      <c r="AP99" s="124"/>
      <c r="AQ99" s="125"/>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b18GR7Ht64IMNzsPXWDST+ovr8Slo5ZPfmq7v1wZWufUmLvZDF2gvVsYCn06AWBUG9VRPIWNpVoeKijYgtY87w==" saltValue="HXtAUOzAGHrn+gnQCWfKg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2.8">
      <c r="A6" s="49" t="s">
        <v>114</v>
      </c>
      <c r="B6" s="67" t="str">
        <f>B7</f>
        <v>2017</v>
      </c>
      <c r="C6" s="67" t="str">
        <f t="shared" ref="C6:AX6" si="6">C7</f>
        <v>160008</v>
      </c>
      <c r="D6" s="67" t="str">
        <f t="shared" si="6"/>
        <v>46</v>
      </c>
      <c r="E6" s="67" t="str">
        <f t="shared" si="6"/>
        <v>04</v>
      </c>
      <c r="F6" s="67" t="str">
        <f t="shared" si="6"/>
        <v>0</v>
      </c>
      <c r="G6" s="67" t="str">
        <f t="shared" si="6"/>
        <v>000</v>
      </c>
      <c r="H6" s="67" t="str">
        <f t="shared" si="6"/>
        <v>富山県</v>
      </c>
      <c r="I6" s="67" t="str">
        <f t="shared" si="6"/>
        <v>法適用</v>
      </c>
      <c r="J6" s="67" t="str">
        <f t="shared" si="6"/>
        <v>電気事業</v>
      </c>
      <c r="K6" s="67" t="str">
        <f t="shared" si="6"/>
        <v>自治体職員</v>
      </c>
      <c r="L6" s="68">
        <f t="shared" si="6"/>
        <v>82.5</v>
      </c>
      <c r="M6" s="69">
        <f t="shared" si="6"/>
        <v>19</v>
      </c>
      <c r="N6" s="69" t="str">
        <f t="shared" si="6"/>
        <v>-</v>
      </c>
      <c r="O6" s="69" t="str">
        <f t="shared" si="6"/>
        <v>-</v>
      </c>
      <c r="P6" s="69">
        <f t="shared" si="6"/>
        <v>1</v>
      </c>
      <c r="Q6" s="69" t="str">
        <f t="shared" si="6"/>
        <v>-</v>
      </c>
      <c r="R6" s="70" t="str">
        <f>R7</f>
        <v>平成37年3月31日　大長谷第二発電所ほか</v>
      </c>
      <c r="S6" s="71" t="str">
        <f t="shared" si="6"/>
        <v>平成34年1月31日　新大長谷第一発電所</v>
      </c>
      <c r="T6" s="67" t="str">
        <f t="shared" si="6"/>
        <v>無</v>
      </c>
      <c r="U6" s="71" t="str">
        <f t="shared" si="6"/>
        <v>北陸電力株式会社</v>
      </c>
      <c r="V6" s="68" t="str">
        <f t="shared" si="6"/>
        <v>-</v>
      </c>
      <c r="W6" s="69">
        <f>W7</f>
        <v>518325</v>
      </c>
      <c r="X6" s="69">
        <f t="shared" si="6"/>
        <v>500917</v>
      </c>
      <c r="Y6" s="69">
        <f t="shared" si="6"/>
        <v>490791</v>
      </c>
      <c r="Z6" s="69">
        <f t="shared" si="6"/>
        <v>429712</v>
      </c>
      <c r="AA6" s="69">
        <f t="shared" si="6"/>
        <v>568712</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f t="shared" si="6"/>
        <v>583</v>
      </c>
      <c r="AO6" s="69">
        <f t="shared" si="6"/>
        <v>6291</v>
      </c>
      <c r="AP6" s="69">
        <f t="shared" si="6"/>
        <v>6046</v>
      </c>
      <c r="AQ6" s="69">
        <f t="shared" si="6"/>
        <v>518325</v>
      </c>
      <c r="AR6" s="69">
        <f t="shared" si="6"/>
        <v>500917</v>
      </c>
      <c r="AS6" s="69">
        <f t="shared" si="6"/>
        <v>491374</v>
      </c>
      <c r="AT6" s="69">
        <f t="shared" si="6"/>
        <v>436003</v>
      </c>
      <c r="AU6" s="69">
        <f t="shared" si="6"/>
        <v>574758</v>
      </c>
      <c r="AV6" s="69">
        <f t="shared" si="6"/>
        <v>3614521</v>
      </c>
      <c r="AW6" s="69">
        <f t="shared" si="6"/>
        <v>1014123</v>
      </c>
      <c r="AX6" s="69">
        <f t="shared" si="6"/>
        <v>4628644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c r="A7" s="49"/>
      <c r="B7" s="77" t="s">
        <v>115</v>
      </c>
      <c r="C7" s="77" t="s">
        <v>116</v>
      </c>
      <c r="D7" s="77" t="s">
        <v>117</v>
      </c>
      <c r="E7" s="77" t="s">
        <v>118</v>
      </c>
      <c r="F7" s="77" t="s">
        <v>119</v>
      </c>
      <c r="G7" s="77" t="s">
        <v>120</v>
      </c>
      <c r="H7" s="77" t="s">
        <v>121</v>
      </c>
      <c r="I7" s="77" t="s">
        <v>122</v>
      </c>
      <c r="J7" s="77" t="s">
        <v>123</v>
      </c>
      <c r="K7" s="77" t="s">
        <v>124</v>
      </c>
      <c r="L7" s="78">
        <v>82.5</v>
      </c>
      <c r="M7" s="79">
        <v>19</v>
      </c>
      <c r="N7" s="79" t="s">
        <v>125</v>
      </c>
      <c r="O7" s="80" t="s">
        <v>125</v>
      </c>
      <c r="P7" s="80">
        <v>1</v>
      </c>
      <c r="Q7" s="80" t="s">
        <v>125</v>
      </c>
      <c r="R7" s="81" t="s">
        <v>126</v>
      </c>
      <c r="S7" s="81" t="s">
        <v>127</v>
      </c>
      <c r="T7" s="82" t="s">
        <v>128</v>
      </c>
      <c r="U7" s="81" t="s">
        <v>129</v>
      </c>
      <c r="V7" s="78" t="s">
        <v>125</v>
      </c>
      <c r="W7" s="80">
        <v>518325</v>
      </c>
      <c r="X7" s="80">
        <v>500917</v>
      </c>
      <c r="Y7" s="80">
        <v>490791</v>
      </c>
      <c r="Z7" s="80">
        <v>429712</v>
      </c>
      <c r="AA7" s="80">
        <v>568712</v>
      </c>
      <c r="AB7" s="80" t="s">
        <v>125</v>
      </c>
      <c r="AC7" s="80" t="s">
        <v>125</v>
      </c>
      <c r="AD7" s="80" t="s">
        <v>125</v>
      </c>
      <c r="AE7" s="80" t="s">
        <v>125</v>
      </c>
      <c r="AF7" s="80" t="s">
        <v>125</v>
      </c>
      <c r="AG7" s="80" t="s">
        <v>125</v>
      </c>
      <c r="AH7" s="80" t="s">
        <v>125</v>
      </c>
      <c r="AI7" s="80" t="s">
        <v>125</v>
      </c>
      <c r="AJ7" s="80" t="s">
        <v>125</v>
      </c>
      <c r="AK7" s="80" t="s">
        <v>125</v>
      </c>
      <c r="AL7" s="80" t="s">
        <v>125</v>
      </c>
      <c r="AM7" s="80" t="s">
        <v>125</v>
      </c>
      <c r="AN7" s="80">
        <v>583</v>
      </c>
      <c r="AO7" s="80">
        <v>6291</v>
      </c>
      <c r="AP7" s="80">
        <v>6046</v>
      </c>
      <c r="AQ7" s="80">
        <v>518325</v>
      </c>
      <c r="AR7" s="80">
        <v>500917</v>
      </c>
      <c r="AS7" s="80">
        <v>491374</v>
      </c>
      <c r="AT7" s="80">
        <v>436003</v>
      </c>
      <c r="AU7" s="80">
        <v>574758</v>
      </c>
      <c r="AV7" s="80">
        <v>3614521</v>
      </c>
      <c r="AW7" s="80">
        <v>1014123</v>
      </c>
      <c r="AX7" s="80">
        <v>4628644</v>
      </c>
      <c r="AY7" s="83">
        <v>127.1</v>
      </c>
      <c r="AZ7" s="83">
        <v>122.1</v>
      </c>
      <c r="BA7" s="83">
        <v>125.5</v>
      </c>
      <c r="BB7" s="83">
        <v>138</v>
      </c>
      <c r="BC7" s="83">
        <v>139.80000000000001</v>
      </c>
      <c r="BD7" s="83">
        <v>119.7</v>
      </c>
      <c r="BE7" s="83">
        <v>125.7</v>
      </c>
      <c r="BF7" s="83">
        <v>129.69999999999999</v>
      </c>
      <c r="BG7" s="83">
        <v>135.9</v>
      </c>
      <c r="BH7" s="83">
        <v>130.5</v>
      </c>
      <c r="BI7" s="83">
        <v>100</v>
      </c>
      <c r="BJ7" s="83">
        <v>133.9</v>
      </c>
      <c r="BK7" s="83">
        <v>125.5</v>
      </c>
      <c r="BL7" s="83">
        <v>126.9</v>
      </c>
      <c r="BM7" s="83">
        <v>138.80000000000001</v>
      </c>
      <c r="BN7" s="83">
        <v>140</v>
      </c>
      <c r="BO7" s="83">
        <v>121.8</v>
      </c>
      <c r="BP7" s="83">
        <v>124.8</v>
      </c>
      <c r="BQ7" s="83">
        <v>130.4</v>
      </c>
      <c r="BR7" s="83">
        <v>136.30000000000001</v>
      </c>
      <c r="BS7" s="83">
        <v>130.69999999999999</v>
      </c>
      <c r="BT7" s="83">
        <v>100</v>
      </c>
      <c r="BU7" s="83">
        <v>1265.2</v>
      </c>
      <c r="BV7" s="83">
        <v>315.2</v>
      </c>
      <c r="BW7" s="83">
        <v>212</v>
      </c>
      <c r="BX7" s="83">
        <v>371.3</v>
      </c>
      <c r="BY7" s="83">
        <v>355.2</v>
      </c>
      <c r="BZ7" s="83">
        <v>992.4</v>
      </c>
      <c r="CA7" s="83">
        <v>638.79999999999995</v>
      </c>
      <c r="CB7" s="83">
        <v>716.7</v>
      </c>
      <c r="CC7" s="83">
        <v>688</v>
      </c>
      <c r="CD7" s="83">
        <v>707.7</v>
      </c>
      <c r="CE7" s="83">
        <v>100</v>
      </c>
      <c r="CF7" s="83">
        <v>5946.4</v>
      </c>
      <c r="CG7" s="83">
        <v>6207.5</v>
      </c>
      <c r="CH7" s="83">
        <v>6579.8</v>
      </c>
      <c r="CI7" s="83">
        <v>7224.3</v>
      </c>
      <c r="CJ7" s="83">
        <v>5827.1</v>
      </c>
      <c r="CK7" s="83">
        <v>7914.4</v>
      </c>
      <c r="CL7" s="83">
        <v>7493.6</v>
      </c>
      <c r="CM7" s="83">
        <v>8014.2</v>
      </c>
      <c r="CN7" s="83">
        <v>8260</v>
      </c>
      <c r="CO7" s="83">
        <v>8600.1</v>
      </c>
      <c r="CP7" s="80">
        <v>2012893</v>
      </c>
      <c r="CQ7" s="80">
        <v>1803285</v>
      </c>
      <c r="CR7" s="80">
        <v>1833213</v>
      </c>
      <c r="CS7" s="80">
        <v>2401357</v>
      </c>
      <c r="CT7" s="80">
        <v>2525902</v>
      </c>
      <c r="CU7" s="80">
        <v>1160012</v>
      </c>
      <c r="CV7" s="80">
        <v>1146099</v>
      </c>
      <c r="CW7" s="80">
        <v>1494682</v>
      </c>
      <c r="CX7" s="80">
        <v>1543942</v>
      </c>
      <c r="CY7" s="80">
        <v>1467681</v>
      </c>
      <c r="CZ7" s="80">
        <v>144990</v>
      </c>
      <c r="DA7" s="83">
        <v>42.2</v>
      </c>
      <c r="DB7" s="83">
        <v>40.700000000000003</v>
      </c>
      <c r="DC7" s="83">
        <v>38.6</v>
      </c>
      <c r="DD7" s="83">
        <v>34.299999999999997</v>
      </c>
      <c r="DE7" s="83">
        <v>45.3</v>
      </c>
      <c r="DF7" s="83">
        <v>36.299999999999997</v>
      </c>
      <c r="DG7" s="83">
        <v>38.4</v>
      </c>
      <c r="DH7" s="83">
        <v>37.700000000000003</v>
      </c>
      <c r="DI7" s="83">
        <v>36.200000000000003</v>
      </c>
      <c r="DJ7" s="83">
        <v>36.5</v>
      </c>
      <c r="DK7" s="83">
        <v>22.3</v>
      </c>
      <c r="DL7" s="83">
        <v>25.7</v>
      </c>
      <c r="DM7" s="83">
        <v>24</v>
      </c>
      <c r="DN7" s="83">
        <v>17.2</v>
      </c>
      <c r="DO7" s="83">
        <v>24.5</v>
      </c>
      <c r="DP7" s="83">
        <v>22.1</v>
      </c>
      <c r="DQ7" s="83">
        <v>21.1</v>
      </c>
      <c r="DR7" s="83">
        <v>20</v>
      </c>
      <c r="DS7" s="83">
        <v>18.2</v>
      </c>
      <c r="DT7" s="83">
        <v>20.9</v>
      </c>
      <c r="DU7" s="83">
        <v>133</v>
      </c>
      <c r="DV7" s="83">
        <v>118.7</v>
      </c>
      <c r="DW7" s="83">
        <v>95.8</v>
      </c>
      <c r="DX7" s="83">
        <v>77.099999999999994</v>
      </c>
      <c r="DY7" s="83">
        <v>59.1</v>
      </c>
      <c r="DZ7" s="83">
        <v>130.19999999999999</v>
      </c>
      <c r="EA7" s="83">
        <v>128.80000000000001</v>
      </c>
      <c r="EB7" s="83">
        <v>109.9</v>
      </c>
      <c r="EC7" s="83">
        <v>103.6</v>
      </c>
      <c r="ED7" s="83">
        <v>95.7</v>
      </c>
      <c r="EE7" s="83">
        <v>58.9</v>
      </c>
      <c r="EF7" s="83">
        <v>62.2</v>
      </c>
      <c r="EG7" s="83">
        <v>61.2</v>
      </c>
      <c r="EH7" s="83">
        <v>62.7</v>
      </c>
      <c r="EI7" s="83">
        <v>64.099999999999994</v>
      </c>
      <c r="EJ7" s="83">
        <v>57.7</v>
      </c>
      <c r="EK7" s="83">
        <v>59.8</v>
      </c>
      <c r="EL7" s="83">
        <v>59.6</v>
      </c>
      <c r="EM7" s="83">
        <v>60.3</v>
      </c>
      <c r="EN7" s="83">
        <v>60.2</v>
      </c>
      <c r="EO7" s="83">
        <v>19.100000000000001</v>
      </c>
      <c r="EP7" s="83">
        <v>17.3</v>
      </c>
      <c r="EQ7" s="83">
        <v>18</v>
      </c>
      <c r="ER7" s="83">
        <v>18.7</v>
      </c>
      <c r="ES7" s="83">
        <v>21.9</v>
      </c>
      <c r="ET7" s="83">
        <v>15.3</v>
      </c>
      <c r="EU7" s="83">
        <v>16.2</v>
      </c>
      <c r="EV7" s="83">
        <v>18.7</v>
      </c>
      <c r="EW7" s="83">
        <v>20.5</v>
      </c>
      <c r="EX7" s="83">
        <v>21.4</v>
      </c>
      <c r="EY7" s="80">
        <v>140490</v>
      </c>
      <c r="EZ7" s="83">
        <v>42.2</v>
      </c>
      <c r="FA7" s="83">
        <v>40.700000000000003</v>
      </c>
      <c r="FB7" s="83">
        <v>39.799999999999997</v>
      </c>
      <c r="FC7" s="83">
        <v>34.9</v>
      </c>
      <c r="FD7" s="83">
        <v>46.2</v>
      </c>
      <c r="FE7" s="83">
        <v>37</v>
      </c>
      <c r="FF7" s="83">
        <v>39.5</v>
      </c>
      <c r="FG7" s="83">
        <v>39.1</v>
      </c>
      <c r="FH7" s="83">
        <v>37.299999999999997</v>
      </c>
      <c r="FI7" s="83">
        <v>38</v>
      </c>
      <c r="FJ7" s="83">
        <v>22.3</v>
      </c>
      <c r="FK7" s="83">
        <v>25.7</v>
      </c>
      <c r="FL7" s="83">
        <v>24.1</v>
      </c>
      <c r="FM7" s="83">
        <v>18.2</v>
      </c>
      <c r="FN7" s="83">
        <v>26</v>
      </c>
      <c r="FO7" s="83">
        <v>22.6</v>
      </c>
      <c r="FP7" s="83">
        <v>22</v>
      </c>
      <c r="FQ7" s="83">
        <v>21.4</v>
      </c>
      <c r="FR7" s="83">
        <v>19.3</v>
      </c>
      <c r="FS7" s="83">
        <v>20.6</v>
      </c>
      <c r="FT7" s="83">
        <v>133</v>
      </c>
      <c r="FU7" s="83">
        <v>118.7</v>
      </c>
      <c r="FV7" s="83">
        <v>96.3</v>
      </c>
      <c r="FW7" s="83">
        <v>81</v>
      </c>
      <c r="FX7" s="83">
        <v>61.7</v>
      </c>
      <c r="FY7" s="83">
        <v>120.9</v>
      </c>
      <c r="FZ7" s="83">
        <v>105.7</v>
      </c>
      <c r="GA7" s="83">
        <v>89.4</v>
      </c>
      <c r="GB7" s="83">
        <v>83.3</v>
      </c>
      <c r="GC7" s="83">
        <v>73.2</v>
      </c>
      <c r="GD7" s="83">
        <v>58.9</v>
      </c>
      <c r="GE7" s="83">
        <v>62.2</v>
      </c>
      <c r="GF7" s="83">
        <v>63.3</v>
      </c>
      <c r="GG7" s="83">
        <v>64.7</v>
      </c>
      <c r="GH7" s="83">
        <v>65.900000000000006</v>
      </c>
      <c r="GI7" s="83">
        <v>58.6</v>
      </c>
      <c r="GJ7" s="83">
        <v>61.3</v>
      </c>
      <c r="GK7" s="83">
        <v>61.7</v>
      </c>
      <c r="GL7" s="83">
        <v>62.1</v>
      </c>
      <c r="GM7" s="83">
        <v>62.6</v>
      </c>
      <c r="GN7" s="83">
        <v>19.100000000000001</v>
      </c>
      <c r="GO7" s="83">
        <v>17.3</v>
      </c>
      <c r="GP7" s="83">
        <v>17.600000000000001</v>
      </c>
      <c r="GQ7" s="83">
        <v>14.7</v>
      </c>
      <c r="GR7" s="83">
        <v>18.5</v>
      </c>
      <c r="GS7" s="83">
        <v>12.2</v>
      </c>
      <c r="GT7" s="83">
        <v>11.9</v>
      </c>
      <c r="GU7" s="83">
        <v>13.3</v>
      </c>
      <c r="GV7" s="83">
        <v>14.4</v>
      </c>
      <c r="GW7" s="83">
        <v>15.3</v>
      </c>
      <c r="GX7" s="80" t="s">
        <v>125</v>
      </c>
      <c r="GY7" s="83" t="s">
        <v>125</v>
      </c>
      <c r="GZ7" s="83" t="s">
        <v>125</v>
      </c>
      <c r="HA7" s="83" t="s">
        <v>125</v>
      </c>
      <c r="HB7" s="83" t="s">
        <v>125</v>
      </c>
      <c r="HC7" s="83" t="s">
        <v>125</v>
      </c>
      <c r="HD7" s="83">
        <v>33.9</v>
      </c>
      <c r="HE7" s="83">
        <v>31.4</v>
      </c>
      <c r="HF7" s="83">
        <v>31.3</v>
      </c>
      <c r="HG7" s="83">
        <v>30.4</v>
      </c>
      <c r="HH7" s="83">
        <v>31.1</v>
      </c>
      <c r="HI7" s="83" t="s">
        <v>125</v>
      </c>
      <c r="HJ7" s="83" t="s">
        <v>125</v>
      </c>
      <c r="HK7" s="83" t="s">
        <v>125</v>
      </c>
      <c r="HL7" s="83" t="s">
        <v>125</v>
      </c>
      <c r="HM7" s="83" t="s">
        <v>125</v>
      </c>
      <c r="HN7" s="83">
        <v>1.8</v>
      </c>
      <c r="HO7" s="83">
        <v>4</v>
      </c>
      <c r="HP7" s="83">
        <v>8.4</v>
      </c>
      <c r="HQ7" s="83">
        <v>7.2</v>
      </c>
      <c r="HR7" s="83">
        <v>45.8</v>
      </c>
      <c r="HS7" s="83" t="s">
        <v>125</v>
      </c>
      <c r="HT7" s="83" t="s">
        <v>125</v>
      </c>
      <c r="HU7" s="83" t="s">
        <v>125</v>
      </c>
      <c r="HV7" s="83" t="s">
        <v>125</v>
      </c>
      <c r="HW7" s="83" t="s">
        <v>125</v>
      </c>
      <c r="HX7" s="83">
        <v>1.7</v>
      </c>
      <c r="HY7" s="83">
        <v>0.8</v>
      </c>
      <c r="HZ7" s="83">
        <v>0</v>
      </c>
      <c r="IA7" s="83">
        <v>0</v>
      </c>
      <c r="IB7" s="83">
        <v>0</v>
      </c>
      <c r="IC7" s="83" t="s">
        <v>125</v>
      </c>
      <c r="ID7" s="83" t="s">
        <v>125</v>
      </c>
      <c r="IE7" s="83" t="s">
        <v>125</v>
      </c>
      <c r="IF7" s="83" t="s">
        <v>125</v>
      </c>
      <c r="IG7" s="83" t="s">
        <v>125</v>
      </c>
      <c r="IH7" s="83">
        <v>59.4</v>
      </c>
      <c r="II7" s="83">
        <v>70.8</v>
      </c>
      <c r="IJ7" s="83">
        <v>73</v>
      </c>
      <c r="IK7" s="83">
        <v>76.599999999999994</v>
      </c>
      <c r="IL7" s="83">
        <v>80.400000000000006</v>
      </c>
      <c r="IM7" s="83" t="s">
        <v>125</v>
      </c>
      <c r="IN7" s="83" t="s">
        <v>125</v>
      </c>
      <c r="IO7" s="83" t="s">
        <v>125</v>
      </c>
      <c r="IP7" s="83" t="s">
        <v>125</v>
      </c>
      <c r="IQ7" s="83" t="s">
        <v>125</v>
      </c>
      <c r="IR7" s="83">
        <v>83.1</v>
      </c>
      <c r="IS7" s="83">
        <v>85.4</v>
      </c>
      <c r="IT7" s="83">
        <v>82.1</v>
      </c>
      <c r="IU7" s="83">
        <v>81.3</v>
      </c>
      <c r="IV7" s="83">
        <v>47.5</v>
      </c>
      <c r="IW7" s="80" t="s">
        <v>125</v>
      </c>
      <c r="IX7" s="83" t="s">
        <v>125</v>
      </c>
      <c r="IY7" s="83" t="s">
        <v>125</v>
      </c>
      <c r="IZ7" s="83" t="s">
        <v>125</v>
      </c>
      <c r="JA7" s="83" t="s">
        <v>125</v>
      </c>
      <c r="JB7" s="83" t="s">
        <v>125</v>
      </c>
      <c r="JC7" s="83">
        <v>15.1</v>
      </c>
      <c r="JD7" s="83">
        <v>15.1</v>
      </c>
      <c r="JE7" s="83">
        <v>14</v>
      </c>
      <c r="JF7" s="83">
        <v>15.5</v>
      </c>
      <c r="JG7" s="83">
        <v>13.1</v>
      </c>
      <c r="JH7" s="83" t="s">
        <v>125</v>
      </c>
      <c r="JI7" s="83" t="s">
        <v>125</v>
      </c>
      <c r="JJ7" s="83" t="s">
        <v>125</v>
      </c>
      <c r="JK7" s="83" t="s">
        <v>125</v>
      </c>
      <c r="JL7" s="83" t="s">
        <v>125</v>
      </c>
      <c r="JM7" s="83">
        <v>37.700000000000003</v>
      </c>
      <c r="JN7" s="83">
        <v>25.4</v>
      </c>
      <c r="JO7" s="83">
        <v>20.100000000000001</v>
      </c>
      <c r="JP7" s="83">
        <v>28.4</v>
      </c>
      <c r="JQ7" s="83">
        <v>25</v>
      </c>
      <c r="JR7" s="83" t="s">
        <v>125</v>
      </c>
      <c r="JS7" s="83" t="s">
        <v>125</v>
      </c>
      <c r="JT7" s="83" t="s">
        <v>125</v>
      </c>
      <c r="JU7" s="83" t="s">
        <v>125</v>
      </c>
      <c r="JV7" s="83" t="s">
        <v>125</v>
      </c>
      <c r="JW7" s="83">
        <v>259.60000000000002</v>
      </c>
      <c r="JX7" s="83">
        <v>226.2</v>
      </c>
      <c r="JY7" s="83">
        <v>224.7</v>
      </c>
      <c r="JZ7" s="83">
        <v>167.2</v>
      </c>
      <c r="KA7" s="83">
        <v>267.7</v>
      </c>
      <c r="KB7" s="83" t="s">
        <v>125</v>
      </c>
      <c r="KC7" s="83" t="s">
        <v>125</v>
      </c>
      <c r="KD7" s="83" t="s">
        <v>125</v>
      </c>
      <c r="KE7" s="83" t="s">
        <v>125</v>
      </c>
      <c r="KF7" s="83" t="s">
        <v>125</v>
      </c>
      <c r="KG7" s="83">
        <v>25.5</v>
      </c>
      <c r="KH7" s="83">
        <v>45.2</v>
      </c>
      <c r="KI7" s="83">
        <v>48.7</v>
      </c>
      <c r="KJ7" s="83">
        <v>53.3</v>
      </c>
      <c r="KK7" s="83">
        <v>29</v>
      </c>
      <c r="KL7" s="83" t="s">
        <v>125</v>
      </c>
      <c r="KM7" s="83" t="s">
        <v>125</v>
      </c>
      <c r="KN7" s="83" t="s">
        <v>125</v>
      </c>
      <c r="KO7" s="83" t="s">
        <v>125</v>
      </c>
      <c r="KP7" s="83" t="s">
        <v>125</v>
      </c>
      <c r="KQ7" s="83">
        <v>100</v>
      </c>
      <c r="KR7" s="83">
        <v>100</v>
      </c>
      <c r="KS7" s="83">
        <v>100</v>
      </c>
      <c r="KT7" s="83">
        <v>100</v>
      </c>
      <c r="KU7" s="83">
        <v>100</v>
      </c>
      <c r="KV7" s="80">
        <v>4500</v>
      </c>
      <c r="KW7" s="83" t="s">
        <v>125</v>
      </c>
      <c r="KX7" s="83" t="s">
        <v>125</v>
      </c>
      <c r="KY7" s="83">
        <v>1.5</v>
      </c>
      <c r="KZ7" s="83">
        <v>16</v>
      </c>
      <c r="LA7" s="83">
        <v>15.3</v>
      </c>
      <c r="LB7" s="83">
        <v>7.1</v>
      </c>
      <c r="LC7" s="83">
        <v>8.9</v>
      </c>
      <c r="LD7" s="83">
        <v>11.8</v>
      </c>
      <c r="LE7" s="83">
        <v>15.3</v>
      </c>
      <c r="LF7" s="83">
        <v>15.4</v>
      </c>
      <c r="LG7" s="83" t="s">
        <v>125</v>
      </c>
      <c r="LH7" s="83" t="s">
        <v>125</v>
      </c>
      <c r="LI7" s="83">
        <v>0</v>
      </c>
      <c r="LJ7" s="83">
        <v>0.2</v>
      </c>
      <c r="LK7" s="83">
        <v>0.4</v>
      </c>
      <c r="LL7" s="83">
        <v>8.6</v>
      </c>
      <c r="LM7" s="83">
        <v>2</v>
      </c>
      <c r="LN7" s="83">
        <v>1.4</v>
      </c>
      <c r="LO7" s="83">
        <v>2.4</v>
      </c>
      <c r="LP7" s="83">
        <v>4.0999999999999996</v>
      </c>
      <c r="LQ7" s="83" t="s">
        <v>125</v>
      </c>
      <c r="LR7" s="83" t="s">
        <v>125</v>
      </c>
      <c r="LS7" s="83">
        <v>0</v>
      </c>
      <c r="LT7" s="83">
        <v>0</v>
      </c>
      <c r="LU7" s="83">
        <v>0</v>
      </c>
      <c r="LV7" s="83">
        <v>1092.0999999999999</v>
      </c>
      <c r="LW7" s="83">
        <v>1128.5999999999999</v>
      </c>
      <c r="LX7" s="83">
        <v>596.79999999999995</v>
      </c>
      <c r="LY7" s="83">
        <v>494.6</v>
      </c>
      <c r="LZ7" s="83">
        <v>469.5</v>
      </c>
      <c r="MA7" s="83" t="s">
        <v>125</v>
      </c>
      <c r="MB7" s="83" t="s">
        <v>125</v>
      </c>
      <c r="MC7" s="83">
        <v>0.4</v>
      </c>
      <c r="MD7" s="83">
        <v>7</v>
      </c>
      <c r="ME7" s="83">
        <v>14.1</v>
      </c>
      <c r="MF7" s="83">
        <v>2.9</v>
      </c>
      <c r="MG7" s="83">
        <v>3.4</v>
      </c>
      <c r="MH7" s="83">
        <v>5.6</v>
      </c>
      <c r="MI7" s="83">
        <v>11.5</v>
      </c>
      <c r="MJ7" s="83">
        <v>16.100000000000001</v>
      </c>
      <c r="MK7" s="83" t="s">
        <v>125</v>
      </c>
      <c r="ML7" s="83" t="s">
        <v>125</v>
      </c>
      <c r="MM7" s="83">
        <v>100</v>
      </c>
      <c r="MN7" s="83">
        <v>100</v>
      </c>
      <c r="MO7" s="83">
        <v>100</v>
      </c>
      <c r="MP7" s="83">
        <v>100</v>
      </c>
      <c r="MQ7" s="83">
        <v>100</v>
      </c>
      <c r="MR7" s="83">
        <v>100</v>
      </c>
      <c r="MS7" s="83">
        <v>100</v>
      </c>
      <c r="MT7" s="83">
        <v>100</v>
      </c>
      <c r="MU7" s="83">
        <v>18</v>
      </c>
      <c r="MV7" s="83">
        <v>19</v>
      </c>
      <c r="MW7" s="83">
        <v>19</v>
      </c>
      <c r="MX7" s="83">
        <v>19</v>
      </c>
      <c r="MY7" s="83" t="s">
        <v>125</v>
      </c>
      <c r="MZ7" s="83" t="s">
        <v>125</v>
      </c>
      <c r="NA7" s="83" t="s">
        <v>125</v>
      </c>
      <c r="NB7" s="83" t="s">
        <v>125</v>
      </c>
      <c r="NC7" s="83" t="s">
        <v>125</v>
      </c>
      <c r="ND7" s="83" t="s">
        <v>125</v>
      </c>
      <c r="NE7" s="83" t="s">
        <v>125</v>
      </c>
      <c r="NF7" s="83" t="s">
        <v>125</v>
      </c>
      <c r="NG7" s="83" t="s">
        <v>125</v>
      </c>
      <c r="NH7" s="83" t="s">
        <v>125</v>
      </c>
      <c r="NI7" s="83">
        <v>1</v>
      </c>
      <c r="NJ7" s="83">
        <v>1</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（最大出力合計144,990kW）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（最大出力合計140,490kW）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（最大出力合計4,500kW）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127.1</v>
      </c>
      <c r="AZ11" s="95">
        <f>AZ7</f>
        <v>122.1</v>
      </c>
      <c r="BA11" s="95">
        <f>BA7</f>
        <v>125.5</v>
      </c>
      <c r="BB11" s="95">
        <f>BB7</f>
        <v>138</v>
      </c>
      <c r="BC11" s="95">
        <f>BC7</f>
        <v>139.80000000000001</v>
      </c>
      <c r="BD11" s="84"/>
      <c r="BE11" s="84"/>
      <c r="BF11" s="84"/>
      <c r="BG11" s="84"/>
      <c r="BH11" s="84"/>
      <c r="BI11" s="94" t="s">
        <v>138</v>
      </c>
      <c r="BJ11" s="95">
        <f>BJ7</f>
        <v>133.9</v>
      </c>
      <c r="BK11" s="95">
        <f>BK7</f>
        <v>125.5</v>
      </c>
      <c r="BL11" s="95">
        <f>BL7</f>
        <v>126.9</v>
      </c>
      <c r="BM11" s="95">
        <f>BM7</f>
        <v>138.80000000000001</v>
      </c>
      <c r="BN11" s="95">
        <f>BN7</f>
        <v>140</v>
      </c>
      <c r="BO11" s="84"/>
      <c r="BP11" s="84"/>
      <c r="BQ11" s="84"/>
      <c r="BR11" s="84"/>
      <c r="BS11" s="84"/>
      <c r="BT11" s="94" t="s">
        <v>139</v>
      </c>
      <c r="BU11" s="95">
        <f>BU7</f>
        <v>1265.2</v>
      </c>
      <c r="BV11" s="95">
        <f>BV7</f>
        <v>315.2</v>
      </c>
      <c r="BW11" s="95">
        <f>BW7</f>
        <v>212</v>
      </c>
      <c r="BX11" s="95">
        <f>BX7</f>
        <v>371.3</v>
      </c>
      <c r="BY11" s="95">
        <f>BY7</f>
        <v>355.2</v>
      </c>
      <c r="BZ11" s="84"/>
      <c r="CA11" s="84"/>
      <c r="CB11" s="84"/>
      <c r="CC11" s="84"/>
      <c r="CD11" s="84"/>
      <c r="CE11" s="94" t="s">
        <v>140</v>
      </c>
      <c r="CF11" s="95">
        <f>CF7</f>
        <v>5946.4</v>
      </c>
      <c r="CG11" s="95">
        <f>CG7</f>
        <v>6207.5</v>
      </c>
      <c r="CH11" s="95">
        <f>CH7</f>
        <v>6579.8</v>
      </c>
      <c r="CI11" s="95">
        <f>CI7</f>
        <v>7224.3</v>
      </c>
      <c r="CJ11" s="95">
        <f>CJ7</f>
        <v>5827.1</v>
      </c>
      <c r="CK11" s="84"/>
      <c r="CL11" s="84"/>
      <c r="CM11" s="84"/>
      <c r="CN11" s="84"/>
      <c r="CO11" s="94" t="s">
        <v>138</v>
      </c>
      <c r="CP11" s="96">
        <f>CP7</f>
        <v>2012893</v>
      </c>
      <c r="CQ11" s="96">
        <f>CQ7</f>
        <v>1803285</v>
      </c>
      <c r="CR11" s="96">
        <f>CR7</f>
        <v>1833213</v>
      </c>
      <c r="CS11" s="96">
        <f>CS7</f>
        <v>2401357</v>
      </c>
      <c r="CT11" s="96">
        <f>CT7</f>
        <v>2525902</v>
      </c>
      <c r="CU11" s="84"/>
      <c r="CV11" s="84"/>
      <c r="CW11" s="84"/>
      <c r="CX11" s="84"/>
      <c r="CY11" s="84"/>
      <c r="CZ11" s="94" t="s">
        <v>141</v>
      </c>
      <c r="DA11" s="95">
        <f>DA7</f>
        <v>42.2</v>
      </c>
      <c r="DB11" s="95">
        <f>DB7</f>
        <v>40.700000000000003</v>
      </c>
      <c r="DC11" s="95">
        <f>DC7</f>
        <v>38.6</v>
      </c>
      <c r="DD11" s="95">
        <f>DD7</f>
        <v>34.299999999999997</v>
      </c>
      <c r="DE11" s="95">
        <f>DE7</f>
        <v>45.3</v>
      </c>
      <c r="DF11" s="84"/>
      <c r="DG11" s="84"/>
      <c r="DH11" s="84"/>
      <c r="DI11" s="84"/>
      <c r="DJ11" s="94" t="s">
        <v>138</v>
      </c>
      <c r="DK11" s="95">
        <f>DK7</f>
        <v>22.3</v>
      </c>
      <c r="DL11" s="95">
        <f>DL7</f>
        <v>25.7</v>
      </c>
      <c r="DM11" s="95">
        <f>DM7</f>
        <v>24</v>
      </c>
      <c r="DN11" s="95">
        <f>DN7</f>
        <v>17.2</v>
      </c>
      <c r="DO11" s="95">
        <f>DO7</f>
        <v>24.5</v>
      </c>
      <c r="DP11" s="84"/>
      <c r="DQ11" s="84"/>
      <c r="DR11" s="84"/>
      <c r="DS11" s="84"/>
      <c r="DT11" s="94" t="s">
        <v>142</v>
      </c>
      <c r="DU11" s="95">
        <f>DU7</f>
        <v>133</v>
      </c>
      <c r="DV11" s="95">
        <f>DV7</f>
        <v>118.7</v>
      </c>
      <c r="DW11" s="95">
        <f>DW7</f>
        <v>95.8</v>
      </c>
      <c r="DX11" s="95">
        <f>DX7</f>
        <v>77.099999999999994</v>
      </c>
      <c r="DY11" s="95">
        <f>DY7</f>
        <v>59.1</v>
      </c>
      <c r="DZ11" s="84"/>
      <c r="EA11" s="84"/>
      <c r="EB11" s="84"/>
      <c r="EC11" s="84"/>
      <c r="ED11" s="94" t="s">
        <v>138</v>
      </c>
      <c r="EE11" s="95">
        <f>EE7</f>
        <v>58.9</v>
      </c>
      <c r="EF11" s="95">
        <f>EF7</f>
        <v>62.2</v>
      </c>
      <c r="EG11" s="95">
        <f>EG7</f>
        <v>61.2</v>
      </c>
      <c r="EH11" s="95">
        <f>EH7</f>
        <v>62.7</v>
      </c>
      <c r="EI11" s="95">
        <f>EI7</f>
        <v>64.099999999999994</v>
      </c>
      <c r="EJ11" s="84"/>
      <c r="EK11" s="84"/>
      <c r="EL11" s="84"/>
      <c r="EM11" s="84"/>
      <c r="EN11" s="94" t="s">
        <v>138</v>
      </c>
      <c r="EO11" s="95">
        <f>EO7</f>
        <v>19.100000000000001</v>
      </c>
      <c r="EP11" s="95">
        <f>EP7</f>
        <v>17.3</v>
      </c>
      <c r="EQ11" s="95">
        <f>EQ7</f>
        <v>18</v>
      </c>
      <c r="ER11" s="95">
        <f>ER7</f>
        <v>18.7</v>
      </c>
      <c r="ES11" s="95">
        <f>ES7</f>
        <v>21.9</v>
      </c>
      <c r="ET11" s="84"/>
      <c r="EU11" s="84"/>
      <c r="EV11" s="84"/>
      <c r="EW11" s="84"/>
      <c r="EX11" s="84"/>
      <c r="EY11" s="94" t="s">
        <v>138</v>
      </c>
      <c r="EZ11" s="95">
        <f>EZ7</f>
        <v>42.2</v>
      </c>
      <c r="FA11" s="95">
        <f>FA7</f>
        <v>40.700000000000003</v>
      </c>
      <c r="FB11" s="95">
        <f>FB7</f>
        <v>39.799999999999997</v>
      </c>
      <c r="FC11" s="95">
        <f>FC7</f>
        <v>34.9</v>
      </c>
      <c r="FD11" s="95">
        <f>FD7</f>
        <v>46.2</v>
      </c>
      <c r="FE11" s="84"/>
      <c r="FF11" s="84"/>
      <c r="FG11" s="84"/>
      <c r="FH11" s="84"/>
      <c r="FI11" s="94" t="s">
        <v>138</v>
      </c>
      <c r="FJ11" s="95">
        <f>FJ7</f>
        <v>22.3</v>
      </c>
      <c r="FK11" s="95">
        <f>FK7</f>
        <v>25.7</v>
      </c>
      <c r="FL11" s="95">
        <f>FL7</f>
        <v>24.1</v>
      </c>
      <c r="FM11" s="95">
        <f>FM7</f>
        <v>18.2</v>
      </c>
      <c r="FN11" s="95">
        <f>FN7</f>
        <v>26</v>
      </c>
      <c r="FO11" s="84"/>
      <c r="FP11" s="84"/>
      <c r="FQ11" s="84"/>
      <c r="FR11" s="84"/>
      <c r="FS11" s="94" t="s">
        <v>138</v>
      </c>
      <c r="FT11" s="95">
        <f>FT7</f>
        <v>133</v>
      </c>
      <c r="FU11" s="95">
        <f>FU7</f>
        <v>118.7</v>
      </c>
      <c r="FV11" s="95">
        <f>FV7</f>
        <v>96.3</v>
      </c>
      <c r="FW11" s="95">
        <f>FW7</f>
        <v>81</v>
      </c>
      <c r="FX11" s="95">
        <f>FX7</f>
        <v>61.7</v>
      </c>
      <c r="FY11" s="84"/>
      <c r="FZ11" s="84"/>
      <c r="GA11" s="84"/>
      <c r="GB11" s="84"/>
      <c r="GC11" s="94" t="s">
        <v>141</v>
      </c>
      <c r="GD11" s="95">
        <f>GD7</f>
        <v>58.9</v>
      </c>
      <c r="GE11" s="95">
        <f>GE7</f>
        <v>62.2</v>
      </c>
      <c r="GF11" s="95">
        <f>GF7</f>
        <v>63.3</v>
      </c>
      <c r="GG11" s="95">
        <f>GG7</f>
        <v>64.7</v>
      </c>
      <c r="GH11" s="95">
        <f>GH7</f>
        <v>65.900000000000006</v>
      </c>
      <c r="GI11" s="84"/>
      <c r="GJ11" s="84"/>
      <c r="GK11" s="84"/>
      <c r="GL11" s="84"/>
      <c r="GM11" s="94" t="s">
        <v>141</v>
      </c>
      <c r="GN11" s="95">
        <f>GN7</f>
        <v>19.100000000000001</v>
      </c>
      <c r="GO11" s="95">
        <f>GO7</f>
        <v>17.3</v>
      </c>
      <c r="GP11" s="95">
        <f>GP7</f>
        <v>17.600000000000001</v>
      </c>
      <c r="GQ11" s="95">
        <f>GQ7</f>
        <v>14.7</v>
      </c>
      <c r="GR11" s="95">
        <f>GR7</f>
        <v>18.5</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t="str">
        <f>KW7</f>
        <v>-</v>
      </c>
      <c r="KX11" s="95" t="str">
        <f>KX7</f>
        <v>-</v>
      </c>
      <c r="KY11" s="95">
        <f>KY7</f>
        <v>1.5</v>
      </c>
      <c r="KZ11" s="95">
        <f>KZ7</f>
        <v>16</v>
      </c>
      <c r="LA11" s="95">
        <f>LA7</f>
        <v>15.3</v>
      </c>
      <c r="LB11" s="84"/>
      <c r="LC11" s="84"/>
      <c r="LD11" s="84"/>
      <c r="LE11" s="84"/>
      <c r="LF11" s="94" t="s">
        <v>138</v>
      </c>
      <c r="LG11" s="95" t="str">
        <f>LG7</f>
        <v>-</v>
      </c>
      <c r="LH11" s="95" t="str">
        <f>LH7</f>
        <v>-</v>
      </c>
      <c r="LI11" s="95">
        <f>LI7</f>
        <v>0</v>
      </c>
      <c r="LJ11" s="95">
        <f>LJ7</f>
        <v>0.2</v>
      </c>
      <c r="LK11" s="95">
        <f>LK7</f>
        <v>0.4</v>
      </c>
      <c r="LL11" s="84"/>
      <c r="LM11" s="84"/>
      <c r="LN11" s="84"/>
      <c r="LO11" s="84"/>
      <c r="LP11" s="94" t="s">
        <v>138</v>
      </c>
      <c r="LQ11" s="95" t="str">
        <f>LQ7</f>
        <v>-</v>
      </c>
      <c r="LR11" s="95" t="str">
        <f>LR7</f>
        <v>-</v>
      </c>
      <c r="LS11" s="95">
        <f>LS7</f>
        <v>0</v>
      </c>
      <c r="LT11" s="95">
        <f>LT7</f>
        <v>0</v>
      </c>
      <c r="LU11" s="95">
        <f>LU7</f>
        <v>0</v>
      </c>
      <c r="LV11" s="84"/>
      <c r="LW11" s="84"/>
      <c r="LX11" s="84"/>
      <c r="LY11" s="84"/>
      <c r="LZ11" s="94" t="s">
        <v>138</v>
      </c>
      <c r="MA11" s="95" t="str">
        <f>MA7</f>
        <v>-</v>
      </c>
      <c r="MB11" s="95" t="str">
        <f>MB7</f>
        <v>-</v>
      </c>
      <c r="MC11" s="95">
        <f>MC7</f>
        <v>0.4</v>
      </c>
      <c r="MD11" s="95">
        <f>MD7</f>
        <v>7</v>
      </c>
      <c r="ME11" s="95">
        <f>ME7</f>
        <v>14.1</v>
      </c>
      <c r="MF11" s="84"/>
      <c r="MG11" s="84"/>
      <c r="MH11" s="84"/>
      <c r="MI11" s="84"/>
      <c r="MJ11" s="94" t="s">
        <v>138</v>
      </c>
      <c r="MK11" s="95" t="str">
        <f>MK7</f>
        <v>-</v>
      </c>
      <c r="ML11" s="95" t="str">
        <f>ML7</f>
        <v>-</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119.7</v>
      </c>
      <c r="AZ12" s="95">
        <f>BE7</f>
        <v>125.7</v>
      </c>
      <c r="BA12" s="95">
        <f>BF7</f>
        <v>129.69999999999999</v>
      </c>
      <c r="BB12" s="95">
        <f>BG7</f>
        <v>135.9</v>
      </c>
      <c r="BC12" s="95">
        <f>BH7</f>
        <v>130.5</v>
      </c>
      <c r="BD12" s="84"/>
      <c r="BE12" s="84"/>
      <c r="BF12" s="84"/>
      <c r="BG12" s="84"/>
      <c r="BH12" s="84"/>
      <c r="BI12" s="94" t="s">
        <v>143</v>
      </c>
      <c r="BJ12" s="95">
        <f>BO7</f>
        <v>121.8</v>
      </c>
      <c r="BK12" s="95">
        <f>BP7</f>
        <v>124.8</v>
      </c>
      <c r="BL12" s="95">
        <f>BQ7</f>
        <v>130.4</v>
      </c>
      <c r="BM12" s="95">
        <f>BR7</f>
        <v>136.30000000000001</v>
      </c>
      <c r="BN12" s="95">
        <f>BS7</f>
        <v>130.69999999999999</v>
      </c>
      <c r="BO12" s="84"/>
      <c r="BP12" s="84"/>
      <c r="BQ12" s="84"/>
      <c r="BR12" s="84"/>
      <c r="BS12" s="84"/>
      <c r="BT12" s="94" t="s">
        <v>144</v>
      </c>
      <c r="BU12" s="95">
        <f>BZ7</f>
        <v>992.4</v>
      </c>
      <c r="BV12" s="95">
        <f>CA7</f>
        <v>638.79999999999995</v>
      </c>
      <c r="BW12" s="95">
        <f>CB7</f>
        <v>716.7</v>
      </c>
      <c r="BX12" s="95">
        <f>CC7</f>
        <v>688</v>
      </c>
      <c r="BY12" s="95">
        <f>CD7</f>
        <v>707.7</v>
      </c>
      <c r="BZ12" s="84"/>
      <c r="CA12" s="84"/>
      <c r="CB12" s="84"/>
      <c r="CC12" s="84"/>
      <c r="CD12" s="84"/>
      <c r="CE12" s="94" t="s">
        <v>143</v>
      </c>
      <c r="CF12" s="95">
        <f>CK7</f>
        <v>7914.4</v>
      </c>
      <c r="CG12" s="95">
        <f>CL7</f>
        <v>7493.6</v>
      </c>
      <c r="CH12" s="95">
        <f>CM7</f>
        <v>8014.2</v>
      </c>
      <c r="CI12" s="95">
        <f>CN7</f>
        <v>8260</v>
      </c>
      <c r="CJ12" s="95">
        <f>CO7</f>
        <v>8600.1</v>
      </c>
      <c r="CK12" s="84"/>
      <c r="CL12" s="84"/>
      <c r="CM12" s="84"/>
      <c r="CN12" s="84"/>
      <c r="CO12" s="94" t="s">
        <v>143</v>
      </c>
      <c r="CP12" s="96">
        <f>CU7</f>
        <v>1160012</v>
      </c>
      <c r="CQ12" s="96">
        <f>CV7</f>
        <v>1146099</v>
      </c>
      <c r="CR12" s="96">
        <f>CW7</f>
        <v>1494682</v>
      </c>
      <c r="CS12" s="96">
        <f>CX7</f>
        <v>1543942</v>
      </c>
      <c r="CT12" s="96">
        <f>CY7</f>
        <v>1467681</v>
      </c>
      <c r="CU12" s="84"/>
      <c r="CV12" s="84"/>
      <c r="CW12" s="84"/>
      <c r="CX12" s="84"/>
      <c r="CY12" s="84"/>
      <c r="CZ12" s="94" t="s">
        <v>143</v>
      </c>
      <c r="DA12" s="95">
        <f>DF7</f>
        <v>36.299999999999997</v>
      </c>
      <c r="DB12" s="95">
        <f>DG7</f>
        <v>38.4</v>
      </c>
      <c r="DC12" s="95">
        <f>DH7</f>
        <v>37.700000000000003</v>
      </c>
      <c r="DD12" s="95">
        <f>DI7</f>
        <v>36.200000000000003</v>
      </c>
      <c r="DE12" s="95">
        <f>DJ7</f>
        <v>36.5</v>
      </c>
      <c r="DF12" s="84"/>
      <c r="DG12" s="84"/>
      <c r="DH12" s="84"/>
      <c r="DI12" s="84"/>
      <c r="DJ12" s="94" t="s">
        <v>143</v>
      </c>
      <c r="DK12" s="95">
        <f>DP7</f>
        <v>22.1</v>
      </c>
      <c r="DL12" s="95">
        <f>DQ7</f>
        <v>21.1</v>
      </c>
      <c r="DM12" s="95">
        <f>DR7</f>
        <v>20</v>
      </c>
      <c r="DN12" s="95">
        <f>DS7</f>
        <v>18.2</v>
      </c>
      <c r="DO12" s="95">
        <f>DT7</f>
        <v>20.9</v>
      </c>
      <c r="DP12" s="84"/>
      <c r="DQ12" s="84"/>
      <c r="DR12" s="84"/>
      <c r="DS12" s="84"/>
      <c r="DT12" s="94" t="s">
        <v>143</v>
      </c>
      <c r="DU12" s="95">
        <f>DZ7</f>
        <v>130.19999999999999</v>
      </c>
      <c r="DV12" s="95">
        <f>EA7</f>
        <v>128.80000000000001</v>
      </c>
      <c r="DW12" s="95">
        <f>EB7</f>
        <v>109.9</v>
      </c>
      <c r="DX12" s="95">
        <f>EC7</f>
        <v>103.6</v>
      </c>
      <c r="DY12" s="95">
        <f>ED7</f>
        <v>95.7</v>
      </c>
      <c r="DZ12" s="84"/>
      <c r="EA12" s="84"/>
      <c r="EB12" s="84"/>
      <c r="EC12" s="84"/>
      <c r="ED12" s="94" t="s">
        <v>143</v>
      </c>
      <c r="EE12" s="95">
        <f>EJ7</f>
        <v>57.7</v>
      </c>
      <c r="EF12" s="95">
        <f>EK7</f>
        <v>59.8</v>
      </c>
      <c r="EG12" s="95">
        <f>EL7</f>
        <v>59.6</v>
      </c>
      <c r="EH12" s="95">
        <f>EM7</f>
        <v>60.3</v>
      </c>
      <c r="EI12" s="95">
        <f>EN7</f>
        <v>60.2</v>
      </c>
      <c r="EJ12" s="84"/>
      <c r="EK12" s="84"/>
      <c r="EL12" s="84"/>
      <c r="EM12" s="84"/>
      <c r="EN12" s="94" t="s">
        <v>143</v>
      </c>
      <c r="EO12" s="95">
        <f>ET7</f>
        <v>15.3</v>
      </c>
      <c r="EP12" s="95">
        <f>EU7</f>
        <v>16.2</v>
      </c>
      <c r="EQ12" s="95">
        <f>EV7</f>
        <v>18.7</v>
      </c>
      <c r="ER12" s="95">
        <f>EW7</f>
        <v>20.5</v>
      </c>
      <c r="ES12" s="95">
        <f>EX7</f>
        <v>21.4</v>
      </c>
      <c r="ET12" s="84"/>
      <c r="EU12" s="84"/>
      <c r="EV12" s="84"/>
      <c r="EW12" s="84"/>
      <c r="EX12" s="84"/>
      <c r="EY12" s="94" t="s">
        <v>145</v>
      </c>
      <c r="EZ12" s="95">
        <f>IF($EZ$8,FE7,"-")</f>
        <v>37</v>
      </c>
      <c r="FA12" s="95">
        <f>IF($EZ$8,FF7,"-")</f>
        <v>39.5</v>
      </c>
      <c r="FB12" s="95">
        <f>IF($EZ$8,FG7,"-")</f>
        <v>39.1</v>
      </c>
      <c r="FC12" s="95">
        <f>IF($EZ$8,FH7,"-")</f>
        <v>37.299999999999997</v>
      </c>
      <c r="FD12" s="95">
        <f>IF($EZ$8,FI7,"-")</f>
        <v>38</v>
      </c>
      <c r="FE12" s="84"/>
      <c r="FF12" s="84"/>
      <c r="FG12" s="84"/>
      <c r="FH12" s="84"/>
      <c r="FI12" s="94" t="s">
        <v>143</v>
      </c>
      <c r="FJ12" s="95">
        <f>IF($FJ$8,FO7,"-")</f>
        <v>22.6</v>
      </c>
      <c r="FK12" s="95">
        <f>IF($FJ$8,FP7,"-")</f>
        <v>22</v>
      </c>
      <c r="FL12" s="95">
        <f>IF($FJ$8,FQ7,"-")</f>
        <v>21.4</v>
      </c>
      <c r="FM12" s="95">
        <f>IF($FJ$8,FR7,"-")</f>
        <v>19.3</v>
      </c>
      <c r="FN12" s="95">
        <f>IF($FJ$8,FS7,"-")</f>
        <v>20.6</v>
      </c>
      <c r="FO12" s="84"/>
      <c r="FP12" s="84"/>
      <c r="FQ12" s="84"/>
      <c r="FR12" s="84"/>
      <c r="FS12" s="94" t="s">
        <v>143</v>
      </c>
      <c r="FT12" s="95">
        <f>IF($FT$8,FY7,"-")</f>
        <v>120.9</v>
      </c>
      <c r="FU12" s="95">
        <f>IF($FT$8,FZ7,"-")</f>
        <v>105.7</v>
      </c>
      <c r="FV12" s="95">
        <f>IF($FT$8,GA7,"-")</f>
        <v>89.4</v>
      </c>
      <c r="FW12" s="95">
        <f>IF($FT$8,GB7,"-")</f>
        <v>83.3</v>
      </c>
      <c r="FX12" s="95">
        <f>IF($FT$8,GC7,"-")</f>
        <v>73.2</v>
      </c>
      <c r="FY12" s="84"/>
      <c r="FZ12" s="84"/>
      <c r="GA12" s="84"/>
      <c r="GB12" s="84"/>
      <c r="GC12" s="94" t="s">
        <v>143</v>
      </c>
      <c r="GD12" s="95">
        <f>IF($GD$8,GI7,"-")</f>
        <v>58.6</v>
      </c>
      <c r="GE12" s="95">
        <f>IF($GD$8,GJ7,"-")</f>
        <v>61.3</v>
      </c>
      <c r="GF12" s="95">
        <f>IF($GD$8,GK7,"-")</f>
        <v>61.7</v>
      </c>
      <c r="GG12" s="95">
        <f>IF($GD$8,GL7,"-")</f>
        <v>62.1</v>
      </c>
      <c r="GH12" s="95">
        <f>IF($GD$8,GM7,"-")</f>
        <v>62.6</v>
      </c>
      <c r="GI12" s="84"/>
      <c r="GJ12" s="84"/>
      <c r="GK12" s="84"/>
      <c r="GL12" s="84"/>
      <c r="GM12" s="94" t="s">
        <v>143</v>
      </c>
      <c r="GN12" s="95">
        <f>IF($GN$8,GS7,"-")</f>
        <v>12.2</v>
      </c>
      <c r="GO12" s="95">
        <f>IF($GN$8,GT7,"-")</f>
        <v>11.9</v>
      </c>
      <c r="GP12" s="95">
        <f>IF($GN$8,GU7,"-")</f>
        <v>13.3</v>
      </c>
      <c r="GQ12" s="95">
        <f>IF($GN$8,GV7,"-")</f>
        <v>14.4</v>
      </c>
      <c r="GR12" s="95">
        <f>IF($GN$8,GW7,"-")</f>
        <v>15.3</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143</v>
      </c>
      <c r="IX12" s="95" t="str">
        <f>IF($IX$8,JC7,"-")</f>
        <v>-</v>
      </c>
      <c r="IY12" s="95" t="str">
        <f>IF($IX$8,JD7,"-")</f>
        <v>-</v>
      </c>
      <c r="IZ12" s="95" t="str">
        <f>IF($IX$8,JE7,"-")</f>
        <v>-</v>
      </c>
      <c r="JA12" s="95" t="str">
        <f>IF($IX$8,JF7,"-")</f>
        <v>-</v>
      </c>
      <c r="JB12" s="95" t="str">
        <f>IF($IX$8,JG7,"-")</f>
        <v>-</v>
      </c>
      <c r="JC12" s="84"/>
      <c r="JD12" s="84"/>
      <c r="JE12" s="84"/>
      <c r="JF12" s="84"/>
      <c r="JG12" s="94" t="s">
        <v>143</v>
      </c>
      <c r="JH12" s="95" t="str">
        <f>IF($JH$8,JM7,"-")</f>
        <v>-</v>
      </c>
      <c r="JI12" s="95" t="str">
        <f>IF($JH$8,JN7,"-")</f>
        <v>-</v>
      </c>
      <c r="JJ12" s="95" t="str">
        <f>IF($JH$8,JO7,"-")</f>
        <v>-</v>
      </c>
      <c r="JK12" s="95" t="str">
        <f>IF($JH$8,JP7,"-")</f>
        <v>-</v>
      </c>
      <c r="JL12" s="95" t="str">
        <f>IF($JH$8,JQ7,"-")</f>
        <v>-</v>
      </c>
      <c r="JM12" s="84"/>
      <c r="JN12" s="84"/>
      <c r="JO12" s="84"/>
      <c r="JP12" s="84"/>
      <c r="JQ12" s="94" t="s">
        <v>143</v>
      </c>
      <c r="JR12" s="95" t="str">
        <f>IF($JR$8,JW7,"-")</f>
        <v>-</v>
      </c>
      <c r="JS12" s="95" t="str">
        <f>IF($JR$8,JX7,"-")</f>
        <v>-</v>
      </c>
      <c r="JT12" s="95" t="str">
        <f>IF($JR$8,JY7,"-")</f>
        <v>-</v>
      </c>
      <c r="JU12" s="95" t="str">
        <f>IF($JR$8,JZ7,"-")</f>
        <v>-</v>
      </c>
      <c r="JV12" s="95" t="str">
        <f>IF($JR$8,KA7,"-")</f>
        <v>-</v>
      </c>
      <c r="JW12" s="84"/>
      <c r="JX12" s="84"/>
      <c r="JY12" s="84"/>
      <c r="JZ12" s="84"/>
      <c r="KA12" s="94" t="s">
        <v>143</v>
      </c>
      <c r="KB12" s="95" t="str">
        <f>IF($KB$8,KG7,"-")</f>
        <v>-</v>
      </c>
      <c r="KC12" s="95" t="str">
        <f>IF($KB$8,KH7,"-")</f>
        <v>-</v>
      </c>
      <c r="KD12" s="95" t="str">
        <f>IF($KB$8,KI7,"-")</f>
        <v>-</v>
      </c>
      <c r="KE12" s="95" t="str">
        <f>IF($KB$8,KJ7,"-")</f>
        <v>-</v>
      </c>
      <c r="KF12" s="95" t="str">
        <f>IF($KB$8,KK7,"-")</f>
        <v>-</v>
      </c>
      <c r="KG12" s="84"/>
      <c r="KH12" s="84"/>
      <c r="KI12" s="84"/>
      <c r="KJ12" s="84"/>
      <c r="KK12" s="94" t="s">
        <v>143</v>
      </c>
      <c r="KL12" s="95" t="str">
        <f>IF($KL$8,KQ7,"-")</f>
        <v>-</v>
      </c>
      <c r="KM12" s="95" t="str">
        <f>IF($KL$8,KR7,"-")</f>
        <v>-</v>
      </c>
      <c r="KN12" s="95" t="str">
        <f>IF($KL$8,KS7,"-")</f>
        <v>-</v>
      </c>
      <c r="KO12" s="95" t="str">
        <f>IF($KL$8,KT7,"-")</f>
        <v>-</v>
      </c>
      <c r="KP12" s="95" t="str">
        <f>IF($KL$8,KU7,"-")</f>
        <v>-</v>
      </c>
      <c r="KQ12" s="84"/>
      <c r="KR12" s="84"/>
      <c r="KS12" s="84"/>
      <c r="KT12" s="84"/>
      <c r="KU12" s="84"/>
      <c r="KV12" s="94" t="s">
        <v>143</v>
      </c>
      <c r="KW12" s="95">
        <f>IF($KW$8,LB7,"-")</f>
        <v>7.1</v>
      </c>
      <c r="KX12" s="95">
        <f>IF($KW$8,LC7,"-")</f>
        <v>8.9</v>
      </c>
      <c r="KY12" s="95">
        <f>IF($KW$8,LD7,"-")</f>
        <v>11.8</v>
      </c>
      <c r="KZ12" s="95">
        <f>IF($KW$8,LE7,"-")</f>
        <v>15.3</v>
      </c>
      <c r="LA12" s="95">
        <f>IF($KW$8,LF7,"-")</f>
        <v>15.4</v>
      </c>
      <c r="LB12" s="84"/>
      <c r="LC12" s="84"/>
      <c r="LD12" s="84"/>
      <c r="LE12" s="84"/>
      <c r="LF12" s="94" t="s">
        <v>143</v>
      </c>
      <c r="LG12" s="95">
        <f>IF($LG$8,LL7,"-")</f>
        <v>8.6</v>
      </c>
      <c r="LH12" s="95">
        <f>IF($LG$8,LM7,"-")</f>
        <v>2</v>
      </c>
      <c r="LI12" s="95">
        <f>IF($LG$8,LN7,"-")</f>
        <v>1.4</v>
      </c>
      <c r="LJ12" s="95">
        <f>IF($LG$8,LO7,"-")</f>
        <v>2.4</v>
      </c>
      <c r="LK12" s="95">
        <f>IF($LG$8,LP7,"-")</f>
        <v>4.0999999999999996</v>
      </c>
      <c r="LL12" s="84"/>
      <c r="LM12" s="84"/>
      <c r="LN12" s="84"/>
      <c r="LO12" s="84"/>
      <c r="LP12" s="94" t="s">
        <v>143</v>
      </c>
      <c r="LQ12" s="95">
        <f>IF($LQ$8,LV7,"-")</f>
        <v>1092.0999999999999</v>
      </c>
      <c r="LR12" s="95">
        <f>IF($LQ$8,LW7,"-")</f>
        <v>1128.5999999999999</v>
      </c>
      <c r="LS12" s="95">
        <f>IF($LQ$8,LX7,"-")</f>
        <v>596.79999999999995</v>
      </c>
      <c r="LT12" s="95">
        <f>IF($LQ$8,LY7,"-")</f>
        <v>494.6</v>
      </c>
      <c r="LU12" s="95">
        <f>IF($LQ$8,LZ7,"-")</f>
        <v>469.5</v>
      </c>
      <c r="LV12" s="84"/>
      <c r="LW12" s="84"/>
      <c r="LX12" s="84"/>
      <c r="LY12" s="84"/>
      <c r="LZ12" s="94" t="s">
        <v>146</v>
      </c>
      <c r="MA12" s="95">
        <f>IF($MA$8,MF7,"-")</f>
        <v>2.9</v>
      </c>
      <c r="MB12" s="95">
        <f>IF($MA$8,MG7,"-")</f>
        <v>3.4</v>
      </c>
      <c r="MC12" s="95">
        <f>IF($MA$8,MH7,"-")</f>
        <v>5.6</v>
      </c>
      <c r="MD12" s="95">
        <f>IF($MA$8,MI7,"-")</f>
        <v>11.5</v>
      </c>
      <c r="ME12" s="95">
        <f>IF($MA$8,MJ7,"-")</f>
        <v>16.100000000000001</v>
      </c>
      <c r="MF12" s="84"/>
      <c r="MG12" s="84"/>
      <c r="MH12" s="84"/>
      <c r="MI12" s="84"/>
      <c r="MJ12" s="94" t="s">
        <v>147</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149</v>
      </c>
      <c r="C14" s="99"/>
      <c r="D14" s="100"/>
      <c r="E14" s="99"/>
      <c r="F14" s="206" t="s">
        <v>150</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127.1</v>
      </c>
      <c r="AZ17" s="106">
        <f t="shared" ref="AZ17:BC17" si="9">IF(AZ7="-",NA(),AZ7)</f>
        <v>122.1</v>
      </c>
      <c r="BA17" s="106">
        <f t="shared" si="9"/>
        <v>125.5</v>
      </c>
      <c r="BB17" s="106">
        <f t="shared" si="9"/>
        <v>138</v>
      </c>
      <c r="BC17" s="106">
        <f t="shared" si="9"/>
        <v>139.80000000000001</v>
      </c>
      <c r="BD17" s="100"/>
      <c r="BE17" s="100"/>
      <c r="BF17" s="100"/>
      <c r="BG17" s="100"/>
      <c r="BH17" s="100"/>
      <c r="BI17" s="105" t="s">
        <v>161</v>
      </c>
      <c r="BJ17" s="106">
        <f>IF(BJ7="-",NA(),BJ7)</f>
        <v>133.9</v>
      </c>
      <c r="BK17" s="106">
        <f t="shared" ref="BK17:BN17" si="10">IF(BK7="-",NA(),BK7)</f>
        <v>125.5</v>
      </c>
      <c r="BL17" s="106">
        <f t="shared" si="10"/>
        <v>126.9</v>
      </c>
      <c r="BM17" s="106">
        <f t="shared" si="10"/>
        <v>138.80000000000001</v>
      </c>
      <c r="BN17" s="106">
        <f t="shared" si="10"/>
        <v>140</v>
      </c>
      <c r="BO17" s="100"/>
      <c r="BP17" s="100"/>
      <c r="BQ17" s="100"/>
      <c r="BR17" s="100"/>
      <c r="BS17" s="100"/>
      <c r="BT17" s="105" t="s">
        <v>161</v>
      </c>
      <c r="BU17" s="106">
        <f>IF(BU7="-",NA(),BU7)</f>
        <v>1265.2</v>
      </c>
      <c r="BV17" s="106">
        <f t="shared" ref="BV17:BY17" si="11">IF(BV7="-",NA(),BV7)</f>
        <v>315.2</v>
      </c>
      <c r="BW17" s="106">
        <f t="shared" si="11"/>
        <v>212</v>
      </c>
      <c r="BX17" s="106">
        <f t="shared" si="11"/>
        <v>371.3</v>
      </c>
      <c r="BY17" s="106">
        <f t="shared" si="11"/>
        <v>355.2</v>
      </c>
      <c r="BZ17" s="100"/>
      <c r="CA17" s="100"/>
      <c r="CB17" s="100"/>
      <c r="CC17" s="100"/>
      <c r="CD17" s="100"/>
      <c r="CE17" s="105" t="s">
        <v>161</v>
      </c>
      <c r="CF17" s="106">
        <f>IF(CF7="-",NA(),CF7)</f>
        <v>5946.4</v>
      </c>
      <c r="CG17" s="106">
        <f t="shared" ref="CG17:CJ17" si="12">IF(CG7="-",NA(),CG7)</f>
        <v>6207.5</v>
      </c>
      <c r="CH17" s="106">
        <f t="shared" si="12"/>
        <v>6579.8</v>
      </c>
      <c r="CI17" s="106">
        <f t="shared" si="12"/>
        <v>7224.3</v>
      </c>
      <c r="CJ17" s="106">
        <f t="shared" si="12"/>
        <v>5827.1</v>
      </c>
      <c r="CK17" s="100"/>
      <c r="CL17" s="100"/>
      <c r="CM17" s="100"/>
      <c r="CN17" s="100"/>
      <c r="CO17" s="105" t="s">
        <v>162</v>
      </c>
      <c r="CP17" s="107">
        <f>IF(CP7="-",NA(),CP7)</f>
        <v>2012893</v>
      </c>
      <c r="CQ17" s="107">
        <f t="shared" ref="CQ17:CT17" si="13">IF(CQ7="-",NA(),CQ7)</f>
        <v>1803285</v>
      </c>
      <c r="CR17" s="107">
        <f t="shared" si="13"/>
        <v>1833213</v>
      </c>
      <c r="CS17" s="107">
        <f t="shared" si="13"/>
        <v>2401357</v>
      </c>
      <c r="CT17" s="107">
        <f t="shared" si="13"/>
        <v>2525902</v>
      </c>
      <c r="CU17" s="100"/>
      <c r="CV17" s="100"/>
      <c r="CW17" s="100"/>
      <c r="CX17" s="100"/>
      <c r="CY17" s="100"/>
      <c r="CZ17" s="105" t="s">
        <v>163</v>
      </c>
      <c r="DA17" s="106">
        <f>IF(DA7="-",NA(),DA7)</f>
        <v>42.2</v>
      </c>
      <c r="DB17" s="106">
        <f t="shared" ref="DB17:DE17" si="14">IF(DB7="-",NA(),DB7)</f>
        <v>40.700000000000003</v>
      </c>
      <c r="DC17" s="106">
        <f t="shared" si="14"/>
        <v>38.6</v>
      </c>
      <c r="DD17" s="106">
        <f t="shared" si="14"/>
        <v>34.299999999999997</v>
      </c>
      <c r="DE17" s="106">
        <f t="shared" si="14"/>
        <v>45.3</v>
      </c>
      <c r="DF17" s="100"/>
      <c r="DG17" s="100"/>
      <c r="DH17" s="100"/>
      <c r="DI17" s="100"/>
      <c r="DJ17" s="105" t="s">
        <v>163</v>
      </c>
      <c r="DK17" s="106">
        <f>IF(DK7="-",NA(),DK7)</f>
        <v>22.3</v>
      </c>
      <c r="DL17" s="106">
        <f t="shared" ref="DL17:DO17" si="15">IF(DL7="-",NA(),DL7)</f>
        <v>25.7</v>
      </c>
      <c r="DM17" s="106">
        <f t="shared" si="15"/>
        <v>24</v>
      </c>
      <c r="DN17" s="106">
        <f t="shared" si="15"/>
        <v>17.2</v>
      </c>
      <c r="DO17" s="106">
        <f t="shared" si="15"/>
        <v>24.5</v>
      </c>
      <c r="DP17" s="100"/>
      <c r="DQ17" s="100"/>
      <c r="DR17" s="100"/>
      <c r="DS17" s="100"/>
      <c r="DT17" s="105" t="s">
        <v>161</v>
      </c>
      <c r="DU17" s="106">
        <f>IF(DU7="-",NA(),DU7)</f>
        <v>133</v>
      </c>
      <c r="DV17" s="106">
        <f t="shared" ref="DV17:DY17" si="16">IF(DV7="-",NA(),DV7)</f>
        <v>118.7</v>
      </c>
      <c r="DW17" s="106">
        <f t="shared" si="16"/>
        <v>95.8</v>
      </c>
      <c r="DX17" s="106">
        <f t="shared" si="16"/>
        <v>77.099999999999994</v>
      </c>
      <c r="DY17" s="106">
        <f t="shared" si="16"/>
        <v>59.1</v>
      </c>
      <c r="DZ17" s="100"/>
      <c r="EA17" s="100"/>
      <c r="EB17" s="100"/>
      <c r="EC17" s="100"/>
      <c r="ED17" s="105" t="s">
        <v>163</v>
      </c>
      <c r="EE17" s="106">
        <f>IF(EE7="-",NA(),EE7)</f>
        <v>58.9</v>
      </c>
      <c r="EF17" s="106">
        <f t="shared" ref="EF17:EI17" si="17">IF(EF7="-",NA(),EF7)</f>
        <v>62.2</v>
      </c>
      <c r="EG17" s="106">
        <f t="shared" si="17"/>
        <v>61.2</v>
      </c>
      <c r="EH17" s="106">
        <f t="shared" si="17"/>
        <v>62.7</v>
      </c>
      <c r="EI17" s="106">
        <f t="shared" si="17"/>
        <v>64.099999999999994</v>
      </c>
      <c r="EJ17" s="100"/>
      <c r="EK17" s="100"/>
      <c r="EL17" s="100"/>
      <c r="EM17" s="100"/>
      <c r="EN17" s="105" t="s">
        <v>161</v>
      </c>
      <c r="EO17" s="106">
        <f>IF(EO7="-",NA(),EO7)</f>
        <v>19.100000000000001</v>
      </c>
      <c r="EP17" s="106">
        <f t="shared" ref="EP17:ES17" si="18">IF(EP7="-",NA(),EP7)</f>
        <v>17.3</v>
      </c>
      <c r="EQ17" s="106">
        <f t="shared" si="18"/>
        <v>18</v>
      </c>
      <c r="ER17" s="106">
        <f t="shared" si="18"/>
        <v>18.7</v>
      </c>
      <c r="ES17" s="106">
        <f t="shared" si="18"/>
        <v>21.9</v>
      </c>
      <c r="ET17" s="100"/>
      <c r="EU17" s="100"/>
      <c r="EV17" s="100"/>
      <c r="EW17" s="100"/>
      <c r="EX17" s="100"/>
      <c r="EY17" s="105" t="s">
        <v>163</v>
      </c>
      <c r="EZ17" s="106">
        <f>IF(EZ7="-",NA(),EZ7)</f>
        <v>42.2</v>
      </c>
      <c r="FA17" s="106">
        <f t="shared" ref="FA17:FD17" si="19">IF(FA7="-",NA(),FA7)</f>
        <v>40.700000000000003</v>
      </c>
      <c r="FB17" s="106">
        <f t="shared" si="19"/>
        <v>39.799999999999997</v>
      </c>
      <c r="FC17" s="106">
        <f t="shared" si="19"/>
        <v>34.9</v>
      </c>
      <c r="FD17" s="106">
        <f t="shared" si="19"/>
        <v>46.2</v>
      </c>
      <c r="FE17" s="100"/>
      <c r="FF17" s="100"/>
      <c r="FG17" s="100"/>
      <c r="FH17" s="100"/>
      <c r="FI17" s="105" t="s">
        <v>163</v>
      </c>
      <c r="FJ17" s="106">
        <f>IF(FJ7="-",NA(),FJ7)</f>
        <v>22.3</v>
      </c>
      <c r="FK17" s="106">
        <f t="shared" ref="FK17:FN17" si="20">IF(FK7="-",NA(),FK7)</f>
        <v>25.7</v>
      </c>
      <c r="FL17" s="106">
        <f t="shared" si="20"/>
        <v>24.1</v>
      </c>
      <c r="FM17" s="106">
        <f t="shared" si="20"/>
        <v>18.2</v>
      </c>
      <c r="FN17" s="106">
        <f t="shared" si="20"/>
        <v>26</v>
      </c>
      <c r="FO17" s="100"/>
      <c r="FP17" s="100"/>
      <c r="FQ17" s="100"/>
      <c r="FR17" s="100"/>
      <c r="FS17" s="105" t="s">
        <v>163</v>
      </c>
      <c r="FT17" s="106">
        <f>IF(FT7="-",NA(),FT7)</f>
        <v>133</v>
      </c>
      <c r="FU17" s="106">
        <f t="shared" ref="FU17:FX17" si="21">IF(FU7="-",NA(),FU7)</f>
        <v>118.7</v>
      </c>
      <c r="FV17" s="106">
        <f t="shared" si="21"/>
        <v>96.3</v>
      </c>
      <c r="FW17" s="106">
        <f t="shared" si="21"/>
        <v>81</v>
      </c>
      <c r="FX17" s="106">
        <f t="shared" si="21"/>
        <v>61.7</v>
      </c>
      <c r="FY17" s="100"/>
      <c r="FZ17" s="100"/>
      <c r="GA17" s="100"/>
      <c r="GB17" s="100"/>
      <c r="GC17" s="105" t="s">
        <v>162</v>
      </c>
      <c r="GD17" s="106">
        <f>IF(GD7="-",NA(),GD7)</f>
        <v>58.9</v>
      </c>
      <c r="GE17" s="106">
        <f t="shared" ref="GE17:GH17" si="22">IF(GE7="-",NA(),GE7)</f>
        <v>62.2</v>
      </c>
      <c r="GF17" s="106">
        <f t="shared" si="22"/>
        <v>63.3</v>
      </c>
      <c r="GG17" s="106">
        <f t="shared" si="22"/>
        <v>64.7</v>
      </c>
      <c r="GH17" s="106">
        <f t="shared" si="22"/>
        <v>65.900000000000006</v>
      </c>
      <c r="GI17" s="100"/>
      <c r="GJ17" s="100"/>
      <c r="GK17" s="100"/>
      <c r="GL17" s="100"/>
      <c r="GM17" s="105" t="s">
        <v>162</v>
      </c>
      <c r="GN17" s="106">
        <f>IF(GN7="-",NA(),GN7)</f>
        <v>19.100000000000001</v>
      </c>
      <c r="GO17" s="106">
        <f t="shared" ref="GO17:GR17" si="23">IF(GO7="-",NA(),GO7)</f>
        <v>17.3</v>
      </c>
      <c r="GP17" s="106">
        <f t="shared" si="23"/>
        <v>17.600000000000001</v>
      </c>
      <c r="GQ17" s="106">
        <f t="shared" si="23"/>
        <v>14.7</v>
      </c>
      <c r="GR17" s="106">
        <f t="shared" si="23"/>
        <v>18.5</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t="e">
        <f>IF(KW7="-",NA(),KW7)</f>
        <v>#N/A</v>
      </c>
      <c r="KX17" s="106" t="e">
        <f t="shared" ref="KX17:LA17" si="34">IF(KX7="-",NA(),KX7)</f>
        <v>#N/A</v>
      </c>
      <c r="KY17" s="106">
        <f t="shared" si="34"/>
        <v>1.5</v>
      </c>
      <c r="KZ17" s="106">
        <f t="shared" si="34"/>
        <v>16</v>
      </c>
      <c r="LA17" s="106">
        <f t="shared" si="34"/>
        <v>15.3</v>
      </c>
      <c r="LB17" s="100"/>
      <c r="LC17" s="100"/>
      <c r="LD17" s="100"/>
      <c r="LE17" s="100"/>
      <c r="LF17" s="105" t="s">
        <v>162</v>
      </c>
      <c r="LG17" s="106" t="e">
        <f>IF(LG7="-",NA(),LG7)</f>
        <v>#N/A</v>
      </c>
      <c r="LH17" s="106" t="e">
        <f t="shared" ref="LH17:LK17" si="35">IF(LH7="-",NA(),LH7)</f>
        <v>#N/A</v>
      </c>
      <c r="LI17" s="106">
        <f t="shared" si="35"/>
        <v>0</v>
      </c>
      <c r="LJ17" s="106">
        <f t="shared" si="35"/>
        <v>0.2</v>
      </c>
      <c r="LK17" s="106">
        <f t="shared" si="35"/>
        <v>0.4</v>
      </c>
      <c r="LL17" s="100"/>
      <c r="LM17" s="100"/>
      <c r="LN17" s="100"/>
      <c r="LO17" s="100"/>
      <c r="LP17" s="105" t="s">
        <v>164</v>
      </c>
      <c r="LQ17" s="106" t="e">
        <f>IF(LQ7="-",NA(),LQ7)</f>
        <v>#N/A</v>
      </c>
      <c r="LR17" s="106" t="e">
        <f t="shared" ref="LR17:LU17" si="36">IF(LR7="-",NA(),LR7)</f>
        <v>#N/A</v>
      </c>
      <c r="LS17" s="106">
        <f t="shared" si="36"/>
        <v>0</v>
      </c>
      <c r="LT17" s="106">
        <f t="shared" si="36"/>
        <v>0</v>
      </c>
      <c r="LU17" s="106">
        <f t="shared" si="36"/>
        <v>0</v>
      </c>
      <c r="LV17" s="100"/>
      <c r="LW17" s="100"/>
      <c r="LX17" s="100"/>
      <c r="LY17" s="100"/>
      <c r="LZ17" s="105" t="s">
        <v>161</v>
      </c>
      <c r="MA17" s="106" t="e">
        <f>IF(MA7="-",NA(),MA7)</f>
        <v>#N/A</v>
      </c>
      <c r="MB17" s="106" t="e">
        <f t="shared" ref="MB17:ME17" si="37">IF(MB7="-",NA(),MB7)</f>
        <v>#N/A</v>
      </c>
      <c r="MC17" s="106">
        <f t="shared" si="37"/>
        <v>0.4</v>
      </c>
      <c r="MD17" s="106">
        <f t="shared" si="37"/>
        <v>7</v>
      </c>
      <c r="ME17" s="106">
        <f t="shared" si="37"/>
        <v>14.1</v>
      </c>
      <c r="MF17" s="100"/>
      <c r="MG17" s="100"/>
      <c r="MH17" s="100"/>
      <c r="MI17" s="100"/>
      <c r="MJ17" s="105" t="s">
        <v>161</v>
      </c>
      <c r="MK17" s="106" t="e">
        <f>IF(MK7="-",NA(),MK7)</f>
        <v>#N/A</v>
      </c>
      <c r="ML17" s="106" t="e">
        <f t="shared" ref="ML17:MO17" si="38">IF(ML7="-",NA(),ML7)</f>
        <v>#N/A</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167</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167</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166</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167</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166</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167</v>
      </c>
      <c r="DK18" s="106">
        <f>IF(DP7="-",NA(),DP7)</f>
        <v>22.1</v>
      </c>
      <c r="DL18" s="106">
        <f t="shared" ref="DL18:DO18" si="45">IF(DQ7="-",NA(),DQ7)</f>
        <v>21.1</v>
      </c>
      <c r="DM18" s="106">
        <f t="shared" si="45"/>
        <v>20</v>
      </c>
      <c r="DN18" s="106">
        <f t="shared" si="45"/>
        <v>18.2</v>
      </c>
      <c r="DO18" s="106">
        <f t="shared" si="45"/>
        <v>20.9</v>
      </c>
      <c r="DP18" s="100"/>
      <c r="DQ18" s="100"/>
      <c r="DR18" s="100"/>
      <c r="DS18" s="100"/>
      <c r="DT18" s="105" t="s">
        <v>166</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166</v>
      </c>
      <c r="EE18" s="106">
        <f>IF(EJ7="-",NA(),EJ7)</f>
        <v>57.7</v>
      </c>
      <c r="EF18" s="106">
        <f t="shared" ref="EF18:EI18" si="47">IF(EK7="-",NA(),EK7)</f>
        <v>59.8</v>
      </c>
      <c r="EG18" s="106">
        <f t="shared" si="47"/>
        <v>59.6</v>
      </c>
      <c r="EH18" s="106">
        <f t="shared" si="47"/>
        <v>60.3</v>
      </c>
      <c r="EI18" s="106">
        <f t="shared" si="47"/>
        <v>60.2</v>
      </c>
      <c r="EJ18" s="100"/>
      <c r="EK18" s="100"/>
      <c r="EL18" s="100"/>
      <c r="EM18" s="100"/>
      <c r="EN18" s="105" t="s">
        <v>167</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166</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168</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167</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167</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169</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169</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166</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168</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167</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167</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170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171</v>
      </c>
      <c r="C20" s="196"/>
      <c r="D20" s="100"/>
    </row>
    <row r="21" spans="1:374">
      <c r="A21" s="97">
        <f t="shared" si="7"/>
        <v>7</v>
      </c>
      <c r="B21" s="196" t="s">
        <v>172</v>
      </c>
      <c r="C21" s="196"/>
      <c r="D21" s="100"/>
    </row>
    <row r="22" spans="1:374">
      <c r="A22" s="97">
        <f t="shared" si="7"/>
        <v>8</v>
      </c>
      <c r="B22" s="196" t="s">
        <v>173</v>
      </c>
      <c r="C22" s="196"/>
      <c r="D22" s="100"/>
      <c r="E22" s="197" t="s">
        <v>174</v>
      </c>
      <c r="F22" s="198"/>
      <c r="G22" s="198"/>
      <c r="H22" s="198"/>
      <c r="I22" s="199"/>
    </row>
    <row r="23" spans="1:374">
      <c r="A23" s="97">
        <f t="shared" si="7"/>
        <v>9</v>
      </c>
      <c r="B23" s="196" t="s">
        <v>175</v>
      </c>
      <c r="C23" s="196"/>
      <c r="D23" s="100"/>
      <c r="E23" s="200"/>
      <c r="F23" s="201"/>
      <c r="G23" s="201"/>
      <c r="H23" s="201"/>
      <c r="I23" s="202"/>
    </row>
    <row r="24" spans="1:374">
      <c r="A24" s="97">
        <f t="shared" si="7"/>
        <v>10</v>
      </c>
      <c r="B24" s="196" t="s">
        <v>176</v>
      </c>
      <c r="C24" s="196"/>
      <c r="D24" s="100"/>
      <c r="E24" s="200"/>
      <c r="F24" s="201"/>
      <c r="G24" s="201"/>
      <c r="H24" s="201"/>
      <c r="I24" s="202"/>
    </row>
    <row r="25" spans="1:374">
      <c r="A25" s="97">
        <f t="shared" si="7"/>
        <v>11</v>
      </c>
      <c r="B25" s="196" t="s">
        <v>177</v>
      </c>
      <c r="C25" s="196"/>
      <c r="D25" s="100"/>
      <c r="E25" s="200"/>
      <c r="F25" s="201"/>
      <c r="G25" s="201"/>
      <c r="H25" s="201"/>
      <c r="I25" s="202"/>
    </row>
    <row r="26" spans="1:374">
      <c r="A26" s="97">
        <f t="shared" si="7"/>
        <v>12</v>
      </c>
      <c r="B26" s="196" t="s">
        <v>178</v>
      </c>
      <c r="C26" s="196"/>
      <c r="D26" s="100"/>
      <c r="E26" s="200"/>
      <c r="F26" s="201"/>
      <c r="G26" s="201"/>
      <c r="H26" s="201"/>
      <c r="I26" s="202"/>
    </row>
    <row r="27" spans="1:374">
      <c r="A27" s="97">
        <f t="shared" si="7"/>
        <v>13</v>
      </c>
      <c r="B27" s="196" t="s">
        <v>179</v>
      </c>
      <c r="C27" s="196"/>
      <c r="D27" s="100"/>
      <c r="E27" s="200"/>
      <c r="F27" s="201"/>
      <c r="G27" s="201"/>
      <c r="H27" s="201"/>
      <c r="I27" s="202"/>
    </row>
    <row r="28" spans="1:374">
      <c r="A28" s="97">
        <f t="shared" si="7"/>
        <v>14</v>
      </c>
      <c r="B28" s="196" t="s">
        <v>180</v>
      </c>
      <c r="C28" s="196"/>
      <c r="D28" s="100"/>
      <c r="E28" s="200"/>
      <c r="F28" s="201"/>
      <c r="G28" s="201"/>
      <c r="H28" s="201"/>
      <c r="I28" s="202"/>
    </row>
    <row r="29" spans="1:374">
      <c r="A29" s="97">
        <f t="shared" si="7"/>
        <v>15</v>
      </c>
      <c r="B29" s="196" t="s">
        <v>181</v>
      </c>
      <c r="C29" s="196"/>
      <c r="D29" s="100"/>
      <c r="E29" s="200"/>
      <c r="F29" s="201"/>
      <c r="G29" s="201"/>
      <c r="H29" s="201"/>
      <c r="I29" s="202"/>
    </row>
    <row r="30" spans="1:374">
      <c r="A30" s="97">
        <f t="shared" si="7"/>
        <v>16</v>
      </c>
      <c r="B30" s="196" t="s">
        <v>182</v>
      </c>
      <c r="C30" s="196"/>
      <c r="D30" s="100"/>
      <c r="E30" s="200"/>
      <c r="F30" s="201"/>
      <c r="G30" s="201"/>
      <c r="H30" s="201"/>
      <c r="I30" s="202"/>
    </row>
    <row r="31" spans="1:374">
      <c r="A31" s="97">
        <f t="shared" si="7"/>
        <v>17</v>
      </c>
      <c r="B31" s="196" t="s">
        <v>183</v>
      </c>
      <c r="C31" s="196"/>
      <c r="D31" s="100"/>
      <c r="E31" s="200"/>
      <c r="F31" s="201"/>
      <c r="G31" s="201"/>
      <c r="H31" s="201"/>
      <c r="I31" s="202"/>
    </row>
    <row r="32" spans="1:374">
      <c r="A32" s="97">
        <f t="shared" si="7"/>
        <v>18</v>
      </c>
      <c r="B32" s="196" t="s">
        <v>184</v>
      </c>
      <c r="C32" s="196"/>
      <c r="D32" s="100"/>
      <c r="E32" s="200"/>
      <c r="F32" s="201"/>
      <c r="G32" s="201"/>
      <c r="H32" s="201"/>
      <c r="I32" s="202"/>
    </row>
    <row r="33" spans="1:9">
      <c r="A33" s="97">
        <f t="shared" si="7"/>
        <v>19</v>
      </c>
      <c r="B33" s="196" t="s">
        <v>185</v>
      </c>
      <c r="C33" s="196"/>
      <c r="D33" s="100"/>
      <c r="E33" s="200"/>
      <c r="F33" s="201"/>
      <c r="G33" s="201"/>
      <c r="H33" s="201"/>
      <c r="I33" s="202"/>
    </row>
    <row r="34" spans="1:9">
      <c r="A34" s="97">
        <f t="shared" si="7"/>
        <v>20</v>
      </c>
      <c r="B34" s="196" t="s">
        <v>186</v>
      </c>
      <c r="C34" s="196"/>
      <c r="D34" s="100"/>
      <c r="E34" s="200"/>
      <c r="F34" s="201"/>
      <c r="G34" s="201"/>
      <c r="H34" s="201"/>
      <c r="I34" s="202"/>
    </row>
    <row r="35" spans="1:9" ht="25.5" customHeight="1">
      <c r="E35" s="203"/>
      <c r="F35" s="204"/>
      <c r="G35" s="204"/>
      <c r="H35" s="204"/>
      <c r="I35" s="205"/>
    </row>
    <row r="36" spans="1:9">
      <c r="A36" t="s">
        <v>187</v>
      </c>
      <c r="B36" t="s">
        <v>188</v>
      </c>
    </row>
    <row r="37" spans="1:9">
      <c r="A37" t="s">
        <v>189</v>
      </c>
      <c r="B37" t="s">
        <v>190</v>
      </c>
    </row>
    <row r="38" spans="1:9">
      <c r="A38" t="s">
        <v>191</v>
      </c>
      <c r="B38" t="s">
        <v>192</v>
      </c>
    </row>
    <row r="39" spans="1:9">
      <c r="A39" t="s">
        <v>193</v>
      </c>
      <c r="B39" t="s">
        <v>194</v>
      </c>
    </row>
    <row r="40" spans="1:9">
      <c r="A40" t="s">
        <v>195</v>
      </c>
      <c r="B40" t="s">
        <v>196</v>
      </c>
    </row>
    <row r="41" spans="1:9">
      <c r="A41" t="s">
        <v>197</v>
      </c>
      <c r="B41" t="s">
        <v>198</v>
      </c>
    </row>
    <row r="42" spans="1:9">
      <c r="A42" t="s">
        <v>199</v>
      </c>
      <c r="B42" t="s">
        <v>200</v>
      </c>
    </row>
    <row r="43" spans="1:9">
      <c r="A43" t="s">
        <v>201</v>
      </c>
      <c r="B43" t="s">
        <v>202</v>
      </c>
    </row>
    <row r="44" spans="1:9">
      <c r="A44" t="s">
        <v>203</v>
      </c>
      <c r="B44" t="s">
        <v>204</v>
      </c>
    </row>
    <row r="45" spans="1:9">
      <c r="A45" t="s">
        <v>205</v>
      </c>
      <c r="B45" t="s">
        <v>206</v>
      </c>
    </row>
    <row r="46" spans="1:9">
      <c r="A46" t="s">
        <v>207</v>
      </c>
      <c r="B46" t="s">
        <v>208</v>
      </c>
    </row>
    <row r="47" spans="1:9">
      <c r="A47" t="s">
        <v>209</v>
      </c>
      <c r="B47" t="s">
        <v>210</v>
      </c>
    </row>
    <row r="48" spans="1:9">
      <c r="A48" t="s">
        <v>211</v>
      </c>
      <c r="B48" t="s">
        <v>212</v>
      </c>
    </row>
    <row r="49" spans="1:2">
      <c r="A49" t="s">
        <v>213</v>
      </c>
      <c r="B49" t="s">
        <v>214</v>
      </c>
    </row>
    <row r="50" spans="1:2">
      <c r="A50" t="s">
        <v>215</v>
      </c>
      <c r="B50" t="s">
        <v>216</v>
      </c>
    </row>
    <row r="51" spans="1:2">
      <c r="A51" t="s">
        <v>217</v>
      </c>
      <c r="B51" t="s">
        <v>218</v>
      </c>
    </row>
    <row r="52" spans="1:2">
      <c r="A52" t="s">
        <v>219</v>
      </c>
      <c r="B52" t="s">
        <v>220</v>
      </c>
    </row>
    <row r="53" spans="1:2">
      <c r="A53" t="s">
        <v>221</v>
      </c>
      <c r="B53" t="s">
        <v>222</v>
      </c>
    </row>
    <row r="54" spans="1:2">
      <c r="A54" t="s">
        <v>223</v>
      </c>
      <c r="B54" t="s">
        <v>224</v>
      </c>
    </row>
    <row r="55" spans="1:2">
      <c r="A55" t="s">
        <v>225</v>
      </c>
      <c r="B55" t="s">
        <v>226</v>
      </c>
    </row>
    <row r="56" spans="1:2">
      <c r="A56" t="s">
        <v>227</v>
      </c>
      <c r="B56" t="s">
        <v>228</v>
      </c>
    </row>
    <row r="57" spans="1:2">
      <c r="A57" t="s">
        <v>229</v>
      </c>
      <c r="B57" t="s">
        <v>230</v>
      </c>
    </row>
    <row r="58" spans="1:2">
      <c r="A58" t="s">
        <v>231</v>
      </c>
      <c r="B58" t="s">
        <v>232</v>
      </c>
    </row>
    <row r="59" spans="1:2">
      <c r="A59" t="s">
        <v>233</v>
      </c>
      <c r="B59" t="s">
        <v>234</v>
      </c>
    </row>
    <row r="60" spans="1:2">
      <c r="A60" t="s">
        <v>235</v>
      </c>
      <c r="B60" t="s">
        <v>236</v>
      </c>
    </row>
    <row r="61" spans="1:2">
      <c r="A61" t="s">
        <v>237</v>
      </c>
      <c r="B61" t="s">
        <v>238</v>
      </c>
    </row>
    <row r="62" spans="1:2">
      <c r="A62" t="s">
        <v>239</v>
      </c>
      <c r="B62" t="s">
        <v>240</v>
      </c>
    </row>
    <row r="63" spans="1:2">
      <c r="A63" t="s">
        <v>241</v>
      </c>
      <c r="B63" t="s">
        <v>242</v>
      </c>
    </row>
    <row r="64" spans="1:2">
      <c r="A64" t="s">
        <v>243</v>
      </c>
      <c r="B64" t="s">
        <v>244</v>
      </c>
    </row>
    <row r="65" spans="1:2">
      <c r="A65" t="s">
        <v>245</v>
      </c>
      <c r="B65" t="s">
        <v>246</v>
      </c>
    </row>
    <row r="66" spans="1:2">
      <c r="A66" t="s">
        <v>247</v>
      </c>
      <c r="B66" t="s">
        <v>248</v>
      </c>
    </row>
    <row r="67" spans="1:2">
      <c r="A67" t="s">
        <v>249</v>
      </c>
      <c r="B67" t="s">
        <v>248</v>
      </c>
    </row>
    <row r="68" spans="1:2">
      <c r="A68" t="s">
        <v>250</v>
      </c>
      <c r="B68" t="s">
        <v>248</v>
      </c>
    </row>
    <row r="69" spans="1:2">
      <c r="A69" t="s">
        <v>251</v>
      </c>
      <c r="B69" t="s">
        <v>248</v>
      </c>
    </row>
    <row r="70" spans="1:2">
      <c r="A70" t="s">
        <v>252</v>
      </c>
      <c r="B70" t="s">
        <v>248</v>
      </c>
    </row>
    <row r="71" spans="1:2">
      <c r="A71" t="s">
        <v>253</v>
      </c>
      <c r="B71" t="s">
        <v>248</v>
      </c>
    </row>
    <row r="72" spans="1:2">
      <c r="A72" t="s">
        <v>254</v>
      </c>
      <c r="B72" t="s">
        <v>248</v>
      </c>
    </row>
    <row r="73" spans="1:2">
      <c r="A73" t="s">
        <v>255</v>
      </c>
      <c r="B73" t="s">
        <v>248</v>
      </c>
    </row>
    <row r="74" spans="1:2">
      <c r="A74" t="s">
        <v>256</v>
      </c>
      <c r="B74" t="s">
        <v>248</v>
      </c>
    </row>
    <row r="75" spans="1:2">
      <c r="A75" t="s">
        <v>257</v>
      </c>
      <c r="B75" t="s">
        <v>248</v>
      </c>
    </row>
    <row r="76" spans="1:2">
      <c r="A76" t="s">
        <v>258</v>
      </c>
      <c r="B76" t="s">
        <v>248</v>
      </c>
    </row>
    <row r="77" spans="1:2">
      <c r="A77" t="s">
        <v>259</v>
      </c>
      <c r="B77" t="s">
        <v>248</v>
      </c>
    </row>
    <row r="78" spans="1:2">
      <c r="A78" t="s">
        <v>260</v>
      </c>
      <c r="B78" t="s">
        <v>248</v>
      </c>
    </row>
    <row r="79" spans="1:2">
      <c r="A79" t="s">
        <v>261</v>
      </c>
      <c r="B79" t="s">
        <v>248</v>
      </c>
    </row>
    <row r="80" spans="1:2">
      <c r="A80" t="s">
        <v>262</v>
      </c>
      <c r="B80" t="s">
        <v>248</v>
      </c>
    </row>
    <row r="81" spans="1:2">
      <c r="A81" t="s">
        <v>263</v>
      </c>
      <c r="B81" t="s">
        <v>248</v>
      </c>
    </row>
    <row r="82" spans="1:2">
      <c r="A82" t="s">
        <v>264</v>
      </c>
      <c r="B82" t="s">
        <v>248</v>
      </c>
    </row>
    <row r="83" spans="1:2">
      <c r="A83" t="s">
        <v>265</v>
      </c>
      <c r="B83" t="s">
        <v>248</v>
      </c>
    </row>
    <row r="84" spans="1:2">
      <c r="A84" t="s">
        <v>266</v>
      </c>
      <c r="B84" t="s">
        <v>248</v>
      </c>
    </row>
    <row r="85" spans="1:2">
      <c r="A85" t="s">
        <v>267</v>
      </c>
      <c r="B85" t="s">
        <v>248</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2019-02-07T09:02:10Z</cp:lastPrinted>
  <dcterms:created xsi:type="dcterms:W3CDTF">2018-12-13T02:07:31Z</dcterms:created>
  <dcterms:modified xsi:type="dcterms:W3CDTF">2019-02-07T09:05:03Z</dcterms:modified>
  <cp:category/>
</cp:coreProperties>
</file>