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0UVvC5/3XZPGRRy1Tho7jseOg1eHuWI7N5cpm5AoXqPzR/AKioibD7FxBIZ6/M35ei/P9eA1s3NrCisnKzLsA==" workbookSaltValue="Bn9oUPvlXf5MIvJT5sy/6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<sst xmlns="http://schemas.openxmlformats.org/spreadsheetml/2006/main" count="240" uniqueCount="127">
  <si>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</si>
  <si>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</si>
  <si>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</si>
  <si>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</si>
  <si>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</si>
  <si>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</si>
  <si>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</si>
  <si>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</si>
  <si>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</si>
  <si>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</si>
  <si>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</si>
  <si>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</si>
  <si>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</si>
  <si>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</si>
  <si>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</si>
  <si>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</si>
  <si>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</si>
  <si>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</si>
  <si>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</si>
  <si>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</si>
  <si>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</si>
  <si>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</si>
  <si>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</si>
  <si>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</si>
  <si>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</si>
  <si>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</si>
  <si>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</si>
  <si>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</si>
  <si>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</si>
  <si>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</si>
  <si>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</si>
  <si>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</si>
  <si>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</si>
  <si>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</si>
  <si>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</si>
  <si>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</si>
  <si>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</si>
  <si>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</si>
  <si>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</si>
  <si>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</si>
  <si>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</si>
  <si>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</si>
  <si>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</si>
  <si>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</si>
  <si>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</si>
  <si>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</si>
  <si>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</si>
  <si>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</si>
  <si>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</si>
  <si>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</si>
  <si>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</si>
  <si>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</si>
  <si>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</si>
  <si>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</si>
  <si>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</si>
  <si>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</si>
  <si>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</si>
  <si>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</si>
  <si>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</si>
  <si>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</si>
  <si>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</si>
  <si>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</si>
  <si>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</si>
  <si>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</si>
  <si>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</si>
  <si>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</si>
  <si>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</si>
  <si>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</si>
  <si>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</si>
  <si>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</si>
  <si>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</si>
  <si>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</si>
  <si>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</si>
  <si>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</si>
  <si>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</si>
  <si>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</si>
  <si>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</si>
  <si>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</si>
  <si>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</si>
  <si>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</si>
  <si>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</si>
  <si>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</si>
  <si>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</si>
  <si>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</si>
  <si>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</si>
  <si>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</si>
  <si>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</si>
  <si>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</si>
  <si>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</si>
  <si>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</si>
  <si>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</si>
  <si>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</si>
  <si>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</si>
  <si>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</si>
  <si>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</si>
  <si>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</si>
  <si>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</si>
  <si>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</si>
  <si>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</si>
  <si>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</si>
  <si>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</si>
  <si>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</si>
  <si>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</si>
  <si>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</si>
  <si>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</si>
  <si>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</si>
  <si>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</si>
  <si>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</si>
  <si>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</si>
  <si>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</si>
  <si>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</si>
  <si>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</si>
  <si>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</si>
  <si>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</si>
  <si>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</si>
  <si>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</si>
  <si>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</si>
  <si>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</si>
  <si>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</si>
  <si>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</si>
  <si>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</si>
  <si>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</si>
  <si>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</si>
  <si>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</si>
  <si>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当県の流域下水道は、昭和63年から供用開始した施設があり、供用開始から30年経過しており、必要に応じ耐震化及び長寿命化工事等を実施している。</t>
    <phoneticPr fontId="4"/>
  </si>
  <si>
    <t xml:space="preserve"> 単年度の収支比率は100％を下回っているが、年々徐々に上昇傾向にあること、主要な幹線管渠工事も概ね終了し、企業債残高も平均値を下回る水準であること、効率的な下水処理による安価な処理原価、水洗化率向上による増収等を総合的に鑑みると、経営は概ね健全化に向かっているといえる。</t>
    <rPh sb="48" eb="49">
      <t>オオム</t>
    </rPh>
    <phoneticPr fontId="4"/>
  </si>
  <si>
    <t xml:space="preserve">①収益的収支比率は、100％を割込んでおり、単年度の収支が赤字であることを示している。しかしながら、H25においては、維持管理市町村負担金の改定により一時的に比率が減少したものの、その後の収支比率は向上している。また、H29は借換債発行（374,200千円）のため、一時的に比率が減少したが、H30からは市町村の資本費負担金の増加が見込まれることから、収益的収支比率の改善が予測される。
④H29は、本県が総務省へ提出した「H29決算統計調査表」（当該値の算定基礎資料）に一部記載漏れがあり、当該値の算定式に正しく反映されなかったため、例年とかけ離れた数値となっている。本来の算定式によれば「116.63％」と、平均値に比べて低い。平均値に比べて低い理由としては、初期の主要な幹線管渠の整備を終え、枝線の管渠工事に移行していることが主な要因と考えられる。
⑤経費回収比率がゼロとなっているのは、流域下水道事業であるため下水道使用量を徴収していないためである。
⑥汚水処理原価が安価に抑えられている理由としては、平均値を上回る施設利用率と、水洗化率の上昇に伴う収入の増加等が挙げられ、効率的な汚水処理に繋がっている。
⑦平均値を上回っており、効率的な運営がなされているといえる。
⑧水洗化率は、年々向上しており、経営の健全化に寄与している。
</t>
    <rPh sb="113" eb="116">
      <t>カリカエサイ</t>
    </rPh>
    <rPh sb="116" eb="118">
      <t>ハッコウ</t>
    </rPh>
    <rPh sb="126" eb="127">
      <t>セン</t>
    </rPh>
    <rPh sb="127" eb="128">
      <t>エン</t>
    </rPh>
    <rPh sb="133" eb="135">
      <t>イチジ</t>
    </rPh>
    <rPh sb="135" eb="136">
      <t>テキ</t>
    </rPh>
    <rPh sb="137" eb="139">
      <t>ヒリツ</t>
    </rPh>
    <rPh sb="140" eb="142">
      <t>ゲンショウ</t>
    </rPh>
    <rPh sb="187" eb="189">
      <t>ヨソク</t>
    </rPh>
    <rPh sb="200" eb="202">
      <t>ホンケン</t>
    </rPh>
    <rPh sb="203" eb="205">
      <t>ソウム</t>
    </rPh>
    <rPh sb="205" eb="206">
      <t>ショウ</t>
    </rPh>
    <rPh sb="207" eb="209">
      <t>テイシュツ</t>
    </rPh>
    <rPh sb="215" eb="217">
      <t>ケッサン</t>
    </rPh>
    <rPh sb="217" eb="219">
      <t>トウケイ</t>
    </rPh>
    <rPh sb="236" eb="238">
      <t>イチブ</t>
    </rPh>
    <rPh sb="238" eb="240">
      <t>キサイ</t>
    </rPh>
    <rPh sb="240" eb="241">
      <t>モ</t>
    </rPh>
    <rPh sb="246" eb="248">
      <t>トウガイ</t>
    </rPh>
    <rPh sb="248" eb="249">
      <t>チ</t>
    </rPh>
    <rPh sb="250" eb="252">
      <t>サンテイ</t>
    </rPh>
    <rPh sb="252" eb="253">
      <t>シキ</t>
    </rPh>
    <rPh sb="254" eb="255">
      <t>タダ</t>
    </rPh>
    <rPh sb="257" eb="259">
      <t>ハンエイ</t>
    </rPh>
    <rPh sb="268" eb="270">
      <t>レイネン</t>
    </rPh>
    <rPh sb="273" eb="274">
      <t>ハナ</t>
    </rPh>
    <rPh sb="276" eb="278">
      <t>スウチ</t>
    </rPh>
    <rPh sb="285" eb="287">
      <t>ホンライ</t>
    </rPh>
    <rPh sb="288" eb="290">
      <t>サンテイ</t>
    </rPh>
    <rPh sb="290" eb="291">
      <t>シキ</t>
    </rPh>
    <rPh sb="306" eb="309">
      <t>ヘイキンチ</t>
    </rPh>
    <rPh sb="310" eb="311">
      <t>クラ</t>
    </rPh>
    <rPh sb="313" eb="314">
      <t>ヒク</t>
    </rPh>
    <rPh sb="316" eb="319">
      <t>ヘイキンチ</t>
    </rPh>
    <rPh sb="320" eb="321">
      <t>クラ</t>
    </rPh>
    <rPh sb="323" eb="324">
      <t>ヒク</t>
    </rPh>
    <rPh sb="325" eb="327">
      <t>リユウ</t>
    </rPh>
    <rPh sb="332" eb="334">
      <t>ショキ</t>
    </rPh>
    <rPh sb="335" eb="337">
      <t>シュヨウ</t>
    </rPh>
    <rPh sb="338" eb="340">
      <t>カンセン</t>
    </rPh>
    <rPh sb="340" eb="341">
      <t>カン</t>
    </rPh>
    <rPh sb="341" eb="342">
      <t>キョ</t>
    </rPh>
    <rPh sb="343" eb="345">
      <t>セイビ</t>
    </rPh>
    <rPh sb="346" eb="347">
      <t>オ</t>
    </rPh>
    <rPh sb="349" eb="350">
      <t>エダ</t>
    </rPh>
    <rPh sb="350" eb="351">
      <t>セン</t>
    </rPh>
    <rPh sb="352" eb="353">
      <t>カン</t>
    </rPh>
    <rPh sb="353" eb="354">
      <t>キョ</t>
    </rPh>
    <rPh sb="354" eb="356">
      <t>コウジ</t>
    </rPh>
    <rPh sb="357" eb="359">
      <t>イコウ</t>
    </rPh>
    <rPh sb="366" eb="367">
      <t>オモ</t>
    </rPh>
    <rPh sb="368" eb="370">
      <t>ヨウイン</t>
    </rPh>
    <rPh sb="371" eb="3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</si>
</sst>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61-4FBF-83CF-30B9B324107F}"/>
            </c:ext>
          </c:extLst>
        </c:ser>
        <c:dLbls>
          <c:showLegendKey val="0"/>
          <c:showVal val="0"/>
          <c:showCatName val="0"/>
          <c:showSerName val="0"/>
          <c:showPercent val="0"/>
          <c:showBubbleSize val="0"/>
        </c:dLbls>
        <c:gapWidth val="150"/>
        <c:axId val="87526016"/>
        <c:axId val="875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0.06</c:v>
                </c:pt>
                <c:pt idx="3">
                  <c:v>0.08</c:v>
                </c:pt>
                <c:pt idx="4">
                  <c:v>0.17</c:v>
                </c:pt>
              </c:numCache>
            </c:numRef>
          </c:val>
          <c:smooth val="0"/>
          <c:extLst xmlns:c16r2="http://schemas.microsoft.com/office/drawing/2015/06/chart">
            <c:ext xmlns:c16="http://schemas.microsoft.com/office/drawing/2014/chart" uri="{C3380CC4-5D6E-409C-BE32-E72D297353CC}">
              <c16:uniqueId val="{00000001-A061-4FBF-83CF-30B9B324107F}"/>
            </c:ext>
          </c:extLst>
        </c:ser>
        <c:dLbls>
          <c:showLegendKey val="0"/>
          <c:showVal val="0"/>
          <c:showCatName val="0"/>
          <c:showSerName val="0"/>
          <c:showPercent val="0"/>
          <c:showBubbleSize val="0"/>
        </c:dLbls>
        <c:marker val="1"/>
        <c:smooth val="0"/>
        <c:axId val="87526016"/>
        <c:axId val="87536384"/>
      </c:lineChart>
      <c:dateAx>
        <c:axId val="87526016"/>
        <c:scaling>
          <c:orientation val="minMax"/>
        </c:scaling>
        <c:delete val="1"/>
        <c:axPos val="b"/>
        <c:numFmt formatCode="ge" sourceLinked="1"/>
        <c:majorTickMark val="none"/>
        <c:minorTickMark val="none"/>
        <c:tickLblPos val="none"/>
        <c:crossAx val="87536384"/>
        <c:crosses val="autoZero"/>
        <c:auto val="1"/>
        <c:lblOffset val="100"/>
        <c:baseTimeUnit val="years"/>
      </c:dateAx>
      <c:valAx>
        <c:axId val="87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64.739999999999995</c:v>
                </c:pt>
                <c:pt idx="1">
                  <c:v>67.849999999999994</c:v>
                </c:pt>
                <c:pt idx="2">
                  <c:v>71.790000000000006</c:v>
                </c:pt>
                <c:pt idx="3">
                  <c:v>70.430000000000007</c:v>
                </c:pt>
                <c:pt idx="4">
                  <c:v>72.010000000000005</c:v>
                </c:pt>
              </c:numCache>
            </c:numRef>
          </c:val>
          <c:extLst xmlns:c16r2="http://schemas.microsoft.com/office/drawing/2015/06/chart">
            <c:ext xmlns:c16="http://schemas.microsoft.com/office/drawing/2014/chart" uri="{C3380CC4-5D6E-409C-BE32-E72D297353CC}">
              <c16:uniqueId val="{00000000-E6D4-4F8D-AFE9-963025406297}"/>
            </c:ext>
          </c:extLst>
        </c:ser>
        <c:dLbls>
          <c:showLegendKey val="0"/>
          <c:showVal val="0"/>
          <c:showCatName val="0"/>
          <c:showSerName val="0"/>
          <c:showPercent val="0"/>
          <c:showBubbleSize val="0"/>
        </c:dLbls>
        <c:gapWidth val="150"/>
        <c:axId val="133786240"/>
        <c:axId val="1337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62.32</c:v>
                </c:pt>
                <c:pt idx="1">
                  <c:v>64.010000000000005</c:v>
                </c:pt>
                <c:pt idx="2">
                  <c:v>64.09</c:v>
                </c:pt>
                <c:pt idx="3">
                  <c:v>64.62</c:v>
                </c:pt>
                <c:pt idx="4">
                  <c:v>65.33</c:v>
                </c:pt>
              </c:numCache>
            </c:numRef>
          </c:val>
          <c:smooth val="0"/>
          <c:extLst xmlns:c16r2="http://schemas.microsoft.com/office/drawing/2015/06/chart">
            <c:ext xmlns:c16="http://schemas.microsoft.com/office/drawing/2014/chart" uri="{C3380CC4-5D6E-409C-BE32-E72D297353CC}">
              <c16:uniqueId val="{00000001-E6D4-4F8D-AFE9-963025406297}"/>
            </c:ext>
          </c:extLst>
        </c:ser>
        <c:dLbls>
          <c:showLegendKey val="0"/>
          <c:showVal val="0"/>
          <c:showCatName val="0"/>
          <c:showSerName val="0"/>
          <c:showPercent val="0"/>
          <c:showBubbleSize val="0"/>
        </c:dLbls>
        <c:marker val="1"/>
        <c:smooth val="0"/>
        <c:axId val="133786240"/>
        <c:axId val="133792512"/>
      </c:lineChart>
      <c:dateAx>
        <c:axId val="133786240"/>
        <c:scaling>
          <c:orientation val="minMax"/>
        </c:scaling>
        <c:delete val="1"/>
        <c:axPos val="b"/>
        <c:numFmt formatCode="ge" sourceLinked="1"/>
        <c:majorTickMark val="none"/>
        <c:minorTickMark val="none"/>
        <c:tickLblPos val="none"/>
        <c:crossAx val="133792512"/>
        <c:crosses val="autoZero"/>
        <c:auto val="1"/>
        <c:lblOffset val="100"/>
        <c:baseTimeUnit val="years"/>
      </c:dateAx>
      <c:valAx>
        <c:axId val="1337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88.83</c:v>
                </c:pt>
                <c:pt idx="1">
                  <c:v>89.6</c:v>
                </c:pt>
                <c:pt idx="2">
                  <c:v>90.31</c:v>
                </c:pt>
                <c:pt idx="3">
                  <c:v>90.8</c:v>
                </c:pt>
                <c:pt idx="4">
                  <c:v>91.21</c:v>
                </c:pt>
              </c:numCache>
            </c:numRef>
          </c:val>
          <c:extLst xmlns:c16r2="http://schemas.microsoft.com/office/drawing/2015/06/chart">
            <c:ext xmlns:c16="http://schemas.microsoft.com/office/drawing/2014/chart" uri="{C3380CC4-5D6E-409C-BE32-E72D297353CC}">
              <c16:uniqueId val="{00000000-18F1-473D-A535-66426BCC1EFC}"/>
            </c:ext>
          </c:extLst>
        </c:ser>
        <c:dLbls>
          <c:showLegendKey val="0"/>
          <c:showVal val="0"/>
          <c:showCatName val="0"/>
          <c:showSerName val="0"/>
          <c:showPercent val="0"/>
          <c:showBubbleSize val="0"/>
        </c:dLbls>
        <c:gapWidth val="150"/>
        <c:axId val="133499904"/>
        <c:axId val="1335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87.99</c:v>
                </c:pt>
                <c:pt idx="2">
                  <c:v>88.15</c:v>
                </c:pt>
                <c:pt idx="3">
                  <c:v>87.82</c:v>
                </c:pt>
                <c:pt idx="4">
                  <c:v>92.64</c:v>
                </c:pt>
              </c:numCache>
            </c:numRef>
          </c:val>
          <c:smooth val="0"/>
          <c:extLst xmlns:c16r2="http://schemas.microsoft.com/office/drawing/2015/06/chart">
            <c:ext xmlns:c16="http://schemas.microsoft.com/office/drawing/2014/chart" uri="{C3380CC4-5D6E-409C-BE32-E72D297353CC}">
              <c16:uniqueId val="{00000001-18F1-473D-A535-66426BCC1EFC}"/>
            </c:ext>
          </c:extLst>
        </c:ser>
        <c:dLbls>
          <c:showLegendKey val="0"/>
          <c:showVal val="0"/>
          <c:showCatName val="0"/>
          <c:showSerName val="0"/>
          <c:showPercent val="0"/>
          <c:showBubbleSize val="0"/>
        </c:dLbls>
        <c:marker val="1"/>
        <c:smooth val="0"/>
        <c:axId val="133499904"/>
        <c:axId val="133506176"/>
      </c:lineChart>
      <c:dateAx>
        <c:axId val="133499904"/>
        <c:scaling>
          <c:orientation val="minMax"/>
        </c:scaling>
        <c:delete val="1"/>
        <c:axPos val="b"/>
        <c:numFmt formatCode="ge" sourceLinked="1"/>
        <c:majorTickMark val="none"/>
        <c:minorTickMark val="none"/>
        <c:tickLblPos val="none"/>
        <c:crossAx val="133506176"/>
        <c:crosses val="autoZero"/>
        <c:auto val="1"/>
        <c:lblOffset val="100"/>
        <c:baseTimeUnit val="years"/>
      </c:dateAx>
      <c:valAx>
        <c:axId val="133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77.91</c:v>
                </c:pt>
                <c:pt idx="1">
                  <c:v>90.96</c:v>
                </c:pt>
                <c:pt idx="2">
                  <c:v>92.14</c:v>
                </c:pt>
                <c:pt idx="3">
                  <c:v>88.81</c:v>
                </c:pt>
                <c:pt idx="4">
                  <c:v>85.13</c:v>
                </c:pt>
              </c:numCache>
            </c:numRef>
          </c:val>
          <c:extLst xmlns:c16r2="http://schemas.microsoft.com/office/drawing/2015/06/chart">
            <c:ext xmlns:c16="http://schemas.microsoft.com/office/drawing/2014/chart" uri="{C3380CC4-5D6E-409C-BE32-E72D297353CC}">
              <c16:uniqueId val="{00000000-9056-4E2E-A31B-3992313F3A6C}"/>
            </c:ext>
          </c:extLst>
        </c:ser>
        <c:dLbls>
          <c:showLegendKey val="0"/>
          <c:showVal val="0"/>
          <c:showCatName val="0"/>
          <c:showSerName val="0"/>
          <c:showPercent val="0"/>
          <c:showBubbleSize val="0"/>
        </c:dLbls>
        <c:gapWidth val="150"/>
        <c:axId val="101002240"/>
        <c:axId val="1010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56-4E2E-A31B-3992313F3A6C}"/>
            </c:ext>
          </c:extLst>
        </c:ser>
        <c:dLbls>
          <c:showLegendKey val="0"/>
          <c:showVal val="0"/>
          <c:showCatName val="0"/>
          <c:showSerName val="0"/>
          <c:showPercent val="0"/>
          <c:showBubbleSize val="0"/>
        </c:dLbls>
        <c:marker val="1"/>
        <c:smooth val="0"/>
        <c:axId val="101002240"/>
        <c:axId val="101020800"/>
      </c:lineChart>
      <c:dateAx>
        <c:axId val="101002240"/>
        <c:scaling>
          <c:orientation val="minMax"/>
        </c:scaling>
        <c:delete val="1"/>
        <c:axPos val="b"/>
        <c:numFmt formatCode="ge" sourceLinked="1"/>
        <c:majorTickMark val="none"/>
        <c:minorTickMark val="none"/>
        <c:tickLblPos val="none"/>
        <c:crossAx val="101020800"/>
        <c:crosses val="autoZero"/>
        <c:auto val="1"/>
        <c:lblOffset val="100"/>
        <c:baseTimeUnit val="years"/>
      </c:dateAx>
      <c:valAx>
        <c:axId val="1010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B-4587-AAAF-EE3D301B26AC}"/>
            </c:ext>
          </c:extLst>
        </c:ser>
        <c:dLbls>
          <c:showLegendKey val="0"/>
          <c:showVal val="0"/>
          <c:showCatName val="0"/>
          <c:showSerName val="0"/>
          <c:showPercent val="0"/>
          <c:showBubbleSize val="0"/>
        </c:dLbls>
        <c:gapWidth val="150"/>
        <c:axId val="101035392"/>
        <c:axId val="1010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B-4587-AAAF-EE3D301B26AC}"/>
            </c:ext>
          </c:extLst>
        </c:ser>
        <c:dLbls>
          <c:showLegendKey val="0"/>
          <c:showVal val="0"/>
          <c:showCatName val="0"/>
          <c:showSerName val="0"/>
          <c:showPercent val="0"/>
          <c:showBubbleSize val="0"/>
        </c:dLbls>
        <c:marker val="1"/>
        <c:smooth val="0"/>
        <c:axId val="101035392"/>
        <c:axId val="101049856"/>
      </c:lineChart>
      <c:dateAx>
        <c:axId val="101035392"/>
        <c:scaling>
          <c:orientation val="minMax"/>
        </c:scaling>
        <c:delete val="1"/>
        <c:axPos val="b"/>
        <c:numFmt formatCode="ge" sourceLinked="1"/>
        <c:majorTickMark val="none"/>
        <c:minorTickMark val="none"/>
        <c:tickLblPos val="none"/>
        <c:crossAx val="101049856"/>
        <c:crosses val="autoZero"/>
        <c:auto val="1"/>
        <c:lblOffset val="100"/>
        <c:baseTimeUnit val="years"/>
      </c:dateAx>
      <c:valAx>
        <c:axId val="1010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E-4B68-9DEF-50F6ED865730}"/>
            </c:ext>
          </c:extLst>
        </c:ser>
        <c:dLbls>
          <c:showLegendKey val="0"/>
          <c:showVal val="0"/>
          <c:showCatName val="0"/>
          <c:showSerName val="0"/>
          <c:showPercent val="0"/>
          <c:showBubbleSize val="0"/>
        </c:dLbls>
        <c:gapWidth val="150"/>
        <c:axId val="130719744"/>
        <c:axId val="1307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E-4B68-9DEF-50F6ED865730}"/>
            </c:ext>
          </c:extLst>
        </c:ser>
        <c:dLbls>
          <c:showLegendKey val="0"/>
          <c:showVal val="0"/>
          <c:showCatName val="0"/>
          <c:showSerName val="0"/>
          <c:showPercent val="0"/>
          <c:showBubbleSize val="0"/>
        </c:dLbls>
        <c:marker val="1"/>
        <c:smooth val="0"/>
        <c:axId val="130719744"/>
        <c:axId val="130721664"/>
      </c:lineChart>
      <c:dateAx>
        <c:axId val="130719744"/>
        <c:scaling>
          <c:orientation val="minMax"/>
        </c:scaling>
        <c:delete val="1"/>
        <c:axPos val="b"/>
        <c:numFmt formatCode="ge" sourceLinked="1"/>
        <c:majorTickMark val="none"/>
        <c:minorTickMark val="none"/>
        <c:tickLblPos val="none"/>
        <c:crossAx val="130721664"/>
        <c:crosses val="autoZero"/>
        <c:auto val="1"/>
        <c:lblOffset val="100"/>
        <c:baseTimeUnit val="years"/>
      </c:dateAx>
      <c:valAx>
        <c:axId val="130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7-49FF-9098-99884DA386F6}"/>
            </c:ext>
          </c:extLst>
        </c:ser>
        <c:dLbls>
          <c:showLegendKey val="0"/>
          <c:showVal val="0"/>
          <c:showCatName val="0"/>
          <c:showSerName val="0"/>
          <c:showPercent val="0"/>
          <c:showBubbleSize val="0"/>
        </c:dLbls>
        <c:gapWidth val="150"/>
        <c:axId val="133251840"/>
        <c:axId val="133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7-49FF-9098-99884DA386F6}"/>
            </c:ext>
          </c:extLst>
        </c:ser>
        <c:dLbls>
          <c:showLegendKey val="0"/>
          <c:showVal val="0"/>
          <c:showCatName val="0"/>
          <c:showSerName val="0"/>
          <c:showPercent val="0"/>
          <c:showBubbleSize val="0"/>
        </c:dLbls>
        <c:marker val="1"/>
        <c:smooth val="0"/>
        <c:axId val="133251840"/>
        <c:axId val="133253760"/>
      </c:lineChart>
      <c:dateAx>
        <c:axId val="133251840"/>
        <c:scaling>
          <c:orientation val="minMax"/>
        </c:scaling>
        <c:delete val="1"/>
        <c:axPos val="b"/>
        <c:numFmt formatCode="ge" sourceLinked="1"/>
        <c:majorTickMark val="none"/>
        <c:minorTickMark val="none"/>
        <c:tickLblPos val="none"/>
        <c:crossAx val="133253760"/>
        <c:crosses val="autoZero"/>
        <c:auto val="1"/>
        <c:lblOffset val="100"/>
        <c:baseTimeUnit val="years"/>
      </c:dateAx>
      <c:valAx>
        <c:axId val="133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0A-4C22-9C9A-C43C46AD1B5B}"/>
            </c:ext>
          </c:extLst>
        </c:ser>
        <c:dLbls>
          <c:showLegendKey val="0"/>
          <c:showVal val="0"/>
          <c:showCatName val="0"/>
          <c:showSerName val="0"/>
          <c:showPercent val="0"/>
          <c:showBubbleSize val="0"/>
        </c:dLbls>
        <c:gapWidth val="150"/>
        <c:axId val="133297664"/>
        <c:axId val="133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0A-4C22-9C9A-C43C46AD1B5B}"/>
            </c:ext>
          </c:extLst>
        </c:ser>
        <c:dLbls>
          <c:showLegendKey val="0"/>
          <c:showVal val="0"/>
          <c:showCatName val="0"/>
          <c:showSerName val="0"/>
          <c:showPercent val="0"/>
          <c:showBubbleSize val="0"/>
        </c:dLbls>
        <c:marker val="1"/>
        <c:smooth val="0"/>
        <c:axId val="133297664"/>
        <c:axId val="133299584"/>
      </c:lineChart>
      <c:dateAx>
        <c:axId val="133297664"/>
        <c:scaling>
          <c:orientation val="minMax"/>
        </c:scaling>
        <c:delete val="1"/>
        <c:axPos val="b"/>
        <c:numFmt formatCode="ge" sourceLinked="1"/>
        <c:majorTickMark val="none"/>
        <c:minorTickMark val="none"/>
        <c:tickLblPos val="none"/>
        <c:crossAx val="133299584"/>
        <c:crosses val="autoZero"/>
        <c:auto val="1"/>
        <c:lblOffset val="100"/>
        <c:baseTimeUnit val="years"/>
      </c:dateAx>
      <c:valAx>
        <c:axId val="133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157.83000000000001</c:v>
                </c:pt>
                <c:pt idx="1">
                  <c:v>138.62</c:v>
                </c:pt>
                <c:pt idx="2">
                  <c:v>132.6</c:v>
                </c:pt>
                <c:pt idx="3">
                  <c:v>127.89</c:v>
                </c:pt>
                <c:pt idx="4">
                  <c:v>532.66999999999996</c:v>
                </c:pt>
              </c:numCache>
            </c:numRef>
          </c:val>
          <c:extLst xmlns:c16r2="http://schemas.microsoft.com/office/drawing/2015/06/chart">
            <c:ext xmlns:c16="http://schemas.microsoft.com/office/drawing/2014/chart" uri="{C3380CC4-5D6E-409C-BE32-E72D297353CC}">
              <c16:uniqueId val="{00000000-7CCF-4469-A0EE-805BAD163E87}"/>
            </c:ext>
          </c:extLst>
        </c:ser>
        <c:dLbls>
          <c:showLegendKey val="0"/>
          <c:showVal val="0"/>
          <c:showCatName val="0"/>
          <c:showSerName val="0"/>
          <c:showPercent val="0"/>
          <c:showBubbleSize val="0"/>
        </c:dLbls>
        <c:gapWidth val="150"/>
        <c:axId val="133343104"/>
        <c:axId val="1333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385.46</c:v>
                </c:pt>
                <c:pt idx="1">
                  <c:v>350.99</c:v>
                </c:pt>
                <c:pt idx="2">
                  <c:v>336.16</c:v>
                </c:pt>
                <c:pt idx="3">
                  <c:v>309.07</c:v>
                </c:pt>
                <c:pt idx="4">
                  <c:v>337.85</c:v>
                </c:pt>
              </c:numCache>
            </c:numRef>
          </c:val>
          <c:smooth val="0"/>
          <c:extLst xmlns:c16r2="http://schemas.microsoft.com/office/drawing/2015/06/chart">
            <c:ext xmlns:c16="http://schemas.microsoft.com/office/drawing/2014/chart" uri="{C3380CC4-5D6E-409C-BE32-E72D297353CC}">
              <c16:uniqueId val="{00000001-7CCF-4469-A0EE-805BAD163E87}"/>
            </c:ext>
          </c:extLst>
        </c:ser>
        <c:dLbls>
          <c:showLegendKey val="0"/>
          <c:showVal val="0"/>
          <c:showCatName val="0"/>
          <c:showSerName val="0"/>
          <c:showPercent val="0"/>
          <c:showBubbleSize val="0"/>
        </c:dLbls>
        <c:marker val="1"/>
        <c:smooth val="0"/>
        <c:axId val="133343104"/>
        <c:axId val="133349376"/>
      </c:lineChart>
      <c:dateAx>
        <c:axId val="133343104"/>
        <c:scaling>
          <c:orientation val="minMax"/>
        </c:scaling>
        <c:delete val="1"/>
        <c:axPos val="b"/>
        <c:numFmt formatCode="ge" sourceLinked="1"/>
        <c:majorTickMark val="none"/>
        <c:minorTickMark val="none"/>
        <c:tickLblPos val="none"/>
        <c:crossAx val="133349376"/>
        <c:crosses val="autoZero"/>
        <c:auto val="1"/>
        <c:lblOffset val="100"/>
        <c:baseTimeUnit val="years"/>
      </c:dateAx>
      <c:valAx>
        <c:axId val="1333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D3-4C51-A707-6B2185E13F6E}"/>
            </c:ext>
          </c:extLst>
        </c:ser>
        <c:dLbls>
          <c:showLegendKey val="0"/>
          <c:showVal val="0"/>
          <c:showCatName val="0"/>
          <c:showSerName val="0"/>
          <c:showPercent val="0"/>
          <c:showBubbleSize val="0"/>
        </c:dLbls>
        <c:gapWidth val="150"/>
        <c:axId val="133449600"/>
        <c:axId val="1334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9D3-4C51-A707-6B2185E13F6E}"/>
            </c:ext>
          </c:extLst>
        </c:ser>
        <c:dLbls>
          <c:showLegendKey val="0"/>
          <c:showVal val="0"/>
          <c:showCatName val="0"/>
          <c:showSerName val="0"/>
          <c:showPercent val="0"/>
          <c:showBubbleSize val="0"/>
        </c:dLbls>
        <c:marker val="1"/>
        <c:smooth val="0"/>
        <c:axId val="133449600"/>
        <c:axId val="133455872"/>
      </c:lineChart>
      <c:dateAx>
        <c:axId val="133449600"/>
        <c:scaling>
          <c:orientation val="minMax"/>
        </c:scaling>
        <c:delete val="1"/>
        <c:axPos val="b"/>
        <c:numFmt formatCode="ge" sourceLinked="1"/>
        <c:majorTickMark val="none"/>
        <c:minorTickMark val="none"/>
        <c:tickLblPos val="none"/>
        <c:crossAx val="133455872"/>
        <c:crosses val="autoZero"/>
        <c:auto val="1"/>
        <c:lblOffset val="100"/>
        <c:baseTimeUnit val="years"/>
      </c:dateAx>
      <c:valAx>
        <c:axId val="1334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75.569999999999993</c:v>
                </c:pt>
                <c:pt idx="1">
                  <c:v>61.13</c:v>
                </c:pt>
                <c:pt idx="2">
                  <c:v>58.68</c:v>
                </c:pt>
                <c:pt idx="3">
                  <c:v>61.72</c:v>
                </c:pt>
                <c:pt idx="4">
                  <c:v>58.24</c:v>
                </c:pt>
              </c:numCache>
            </c:numRef>
          </c:val>
          <c:extLst xmlns:c16r2="http://schemas.microsoft.com/office/drawing/2015/06/chart">
            <c:ext xmlns:c16="http://schemas.microsoft.com/office/drawing/2014/chart" uri="{C3380CC4-5D6E-409C-BE32-E72D297353CC}">
              <c16:uniqueId val="{00000000-83BA-46B6-9DE2-E7FE6572814E}"/>
            </c:ext>
          </c:extLst>
        </c:ser>
        <c:dLbls>
          <c:showLegendKey val="0"/>
          <c:showVal val="0"/>
          <c:showCatName val="0"/>
          <c:showSerName val="0"/>
          <c:showPercent val="0"/>
          <c:showBubbleSize val="0"/>
        </c:dLbls>
        <c:gapWidth val="150"/>
        <c:axId val="133474560"/>
        <c:axId val="1334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72.790000000000006</c:v>
                </c:pt>
                <c:pt idx="1">
                  <c:v>84.43</c:v>
                </c:pt>
                <c:pt idx="2">
                  <c:v>86.54</c:v>
                </c:pt>
                <c:pt idx="3">
                  <c:v>81.91</c:v>
                </c:pt>
                <c:pt idx="4">
                  <c:v>56.65</c:v>
                </c:pt>
              </c:numCache>
            </c:numRef>
          </c:val>
          <c:smooth val="0"/>
          <c:extLst xmlns:c16r2="http://schemas.microsoft.com/office/drawing/2015/06/chart">
            <c:ext xmlns:c16="http://schemas.microsoft.com/office/drawing/2014/chart" uri="{C3380CC4-5D6E-409C-BE32-E72D297353CC}">
              <c16:uniqueId val="{00000001-83BA-46B6-9DE2-E7FE6572814E}"/>
            </c:ext>
          </c:extLst>
        </c:ser>
        <c:dLbls>
          <c:showLegendKey val="0"/>
          <c:showVal val="0"/>
          <c:showCatName val="0"/>
          <c:showSerName val="0"/>
          <c:showPercent val="0"/>
          <c:showBubbleSize val="0"/>
        </c:dLbls>
        <c:marker val="1"/>
        <c:smooth val="0"/>
        <c:axId val="133474560"/>
        <c:axId val="133480832"/>
      </c:lineChart>
      <c:dateAx>
        <c:axId val="133474560"/>
        <c:scaling>
          <c:orientation val="minMax"/>
        </c:scaling>
        <c:delete val="1"/>
        <c:axPos val="b"/>
        <c:numFmt formatCode="ge" sourceLinked="1"/>
        <c:majorTickMark val="none"/>
        <c:minorTickMark val="none"/>
        <c:tickLblPos val="none"/>
        <c:crossAx val="133480832"/>
        <c:crosses val="autoZero"/>
        <c:auto val="1"/>
        <c:lblOffset val="100"/>
        <c:baseTimeUnit val="years"/>
      </c:dateAx>
      <c:valAx>
        <c:axId val="1334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1069512</v>
      </c>
      <c r="AM8" s="49"/>
      <c r="AN8" s="49"/>
      <c r="AO8" s="49"/>
      <c r="AP8" s="49"/>
      <c r="AQ8" s="49"/>
      <c r="AR8" s="49"/>
      <c r="AS8" s="49"/>
      <c r="AT8" s="44">
        <f>データ!T6</f>
        <v>4247.6099999999997</v>
      </c>
      <c r="AU8" s="44"/>
      <c r="AV8" s="44"/>
      <c r="AW8" s="44"/>
      <c r="AX8" s="44"/>
      <c r="AY8" s="44"/>
      <c r="AZ8" s="44"/>
      <c r="BA8" s="44"/>
      <c r="BB8" s="44">
        <f>データ!U6</f>
        <v>251.79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48.06</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391005</v>
      </c>
      <c r="AM10" s="49"/>
      <c r="AN10" s="49"/>
      <c r="AO10" s="49"/>
      <c r="AP10" s="49"/>
      <c r="AQ10" s="49"/>
      <c r="AR10" s="49"/>
      <c r="AS10" s="49"/>
      <c r="AT10" s="44">
        <f>データ!W6</f>
        <v>120.42</v>
      </c>
      <c r="AU10" s="44"/>
      <c r="AV10" s="44"/>
      <c r="AW10" s="44"/>
      <c r="AX10" s="44"/>
      <c r="AY10" s="44"/>
      <c r="AZ10" s="44"/>
      <c r="BA10" s="44"/>
      <c r="BB10" s="44">
        <f>データ!X6</f>
        <v>3247.01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【336.51】</v>
      </c>
      <c r="I86" s="25" t="str">
        <f>データ!CA6</f>
        <v>【0.00】</v>
      </c>
      <c r="J86" s="25" t="str">
        <f>データ!CL6</f>
        <v>【57.73】</v>
      </c>
      <c r="K86" s="25" t="str">
        <f>データ!CW6</f>
        <v>【65.21】</v>
      </c>
      <c r="L86" s="25" t="str">
        <f>データ!DH6</f>
        <v>【92.35】</v>
      </c>
      <c r="M86" s="25" t="s">
        <v>57</v>
      </c>
      <c r="N86" s="25" t="s">
        <v>56</v>
      </c>
      <c r="O86" s="25" t="str">
        <f>データ!EO6</f>
        <v>【0.17】</v>
      </c>
    </row>
  </sheetData>
  <sheetProtection algorithmName="SHA-512" hashValue="cEUu5ixIVwEC3gMKP/4hmF1IAcxLakqNdJW2o/TV0IrsfKuaH3vTqG5OBT3eYul4oKkH+hw+0jyVTc/bHnAnrw==" saltValue="kohe3GiiCKJ1mBLIfgmP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160008</v>
      </c>
      <c r="D6" s="32">
        <f t="shared" si="3"/>
        <v>47</v>
      </c>
      <c r="E6" s="32">
        <f t="shared" si="3"/>
        <v>17</v>
      </c>
      <c r="F6" s="32">
        <f t="shared" si="3"/>
        <v>3</v>
      </c>
      <c r="G6" s="32">
        <f t="shared" si="3"/>
        <v>0</v>
      </c>
      <c r="H6" s="32" t="str">
        <f t="shared" si="3"/>
        <v>富山県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48.06</v>
      </c>
      <c r="Q6" s="33">
        <f t="shared" si="3"/>
        <v>100</v>
      </c>
      <c r="R6" s="33">
        <f t="shared" si="3"/>
        <v>0</v>
      </c>
      <c r="S6" s="33">
        <f t="shared" si="3"/>
        <v>1069512</v>
      </c>
      <c r="T6" s="33">
        <f t="shared" si="3"/>
        <v>4247.6099999999997</v>
      </c>
      <c r="U6" s="33">
        <f t="shared" si="3"/>
        <v>251.79</v>
      </c>
      <c r="V6" s="33">
        <f t="shared" si="3"/>
        <v>391005</v>
      </c>
      <c r="W6" s="33">
        <f t="shared" si="3"/>
        <v>120.42</v>
      </c>
      <c r="X6" s="33">
        <f t="shared" si="3"/>
        <v>3247.01</v>
      </c>
      <c r="Y6" s="34">
        <f>IF(Y7="",NA(),Y7)</f>
        <v>77.91</v>
      </c>
      <c r="Z6" s="34">
        <f t="shared" ref="Z6:AH6" si="4">IF(Z7="",NA(),Z7)</f>
        <v>90.96</v>
      </c>
      <c r="AA6" s="34">
        <f t="shared" si="4"/>
        <v>92.14</v>
      </c>
      <c r="AB6" s="34">
        <f t="shared" si="4"/>
        <v>88.81</v>
      </c>
      <c r="AC6" s="34">
        <f t="shared" si="4"/>
        <v>85.13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157.83000000000001</v>
      </c>
      <c r="BG6" s="34">
        <f t="shared" ref="BG6:BO6" si="7">IF(BG7="",NA(),BG7)</f>
        <v>138.62</v>
      </c>
      <c r="BH6" s="34">
        <f t="shared" si="7"/>
        <v>132.6</v>
      </c>
      <c r="BI6" s="34">
        <f t="shared" si="7"/>
        <v>127.89</v>
      </c>
      <c r="BJ6" s="34">
        <f t="shared" si="7"/>
        <v>532.66999999999996</v>
      </c>
      <c r="BK6" s="34">
        <f t="shared" si="7"/>
        <v>385.46</v>
      </c>
      <c r="BL6" s="34">
        <f t="shared" si="7"/>
        <v>350.99</v>
      </c>
      <c r="BM6" s="34">
        <f t="shared" si="7"/>
        <v>336.16</v>
      </c>
      <c r="BN6" s="34">
        <f t="shared" si="7"/>
        <v>309.07</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75.569999999999993</v>
      </c>
      <c r="CC6" s="34">
        <f t="shared" ref="CC6:CK6" si="9">IF(CC7="",NA(),CC7)</f>
        <v>61.13</v>
      </c>
      <c r="CD6" s="34">
        <f t="shared" si="9"/>
        <v>58.68</v>
      </c>
      <c r="CE6" s="34">
        <f t="shared" si="9"/>
        <v>61.72</v>
      </c>
      <c r="CF6" s="34">
        <f t="shared" si="9"/>
        <v>58.24</v>
      </c>
      <c r="CG6" s="34">
        <f t="shared" si="9"/>
        <v>72.790000000000006</v>
      </c>
      <c r="CH6" s="34">
        <f t="shared" si="9"/>
        <v>84.43</v>
      </c>
      <c r="CI6" s="34">
        <f t="shared" si="9"/>
        <v>86.54</v>
      </c>
      <c r="CJ6" s="34">
        <f t="shared" si="9"/>
        <v>81.91</v>
      </c>
      <c r="CK6" s="34">
        <f t="shared" si="9"/>
        <v>56.65</v>
      </c>
      <c r="CL6" s="33" t="str">
        <f>IF(CL7="","",IF(CL7="-","【-】","【"&amp;SUBSTITUTE(TEXT(CL7,"#,##0.00"),"-","△")&amp;"】"))</f>
        <v>【57.73】</v>
      </c>
      <c r="CM6" s="34">
        <f>IF(CM7="",NA(),CM7)</f>
        <v>64.739999999999995</v>
      </c>
      <c r="CN6" s="34">
        <f t="shared" ref="CN6:CV6" si="10">IF(CN7="",NA(),CN7)</f>
        <v>67.849999999999994</v>
      </c>
      <c r="CO6" s="34">
        <f t="shared" si="10"/>
        <v>71.790000000000006</v>
      </c>
      <c r="CP6" s="34">
        <f t="shared" si="10"/>
        <v>70.430000000000007</v>
      </c>
      <c r="CQ6" s="34">
        <f t="shared" si="10"/>
        <v>72.010000000000005</v>
      </c>
      <c r="CR6" s="34">
        <f t="shared" si="10"/>
        <v>62.32</v>
      </c>
      <c r="CS6" s="34">
        <f t="shared" si="10"/>
        <v>64.010000000000005</v>
      </c>
      <c r="CT6" s="34">
        <f t="shared" si="10"/>
        <v>64.09</v>
      </c>
      <c r="CU6" s="34">
        <f t="shared" si="10"/>
        <v>64.62</v>
      </c>
      <c r="CV6" s="34">
        <f t="shared" si="10"/>
        <v>65.33</v>
      </c>
      <c r="CW6" s="33" t="str">
        <f>IF(CW7="","",IF(CW7="-","【-】","【"&amp;SUBSTITUTE(TEXT(CW7,"#,##0.00"),"-","△")&amp;"】"))</f>
        <v>【65.21】</v>
      </c>
      <c r="CX6" s="34">
        <f>IF(CX7="",NA(),CX7)</f>
        <v>88.83</v>
      </c>
      <c r="CY6" s="34">
        <f t="shared" ref="CY6:DG6" si="11">IF(CY7="",NA(),CY7)</f>
        <v>89.6</v>
      </c>
      <c r="CZ6" s="34">
        <f t="shared" si="11"/>
        <v>90.31</v>
      </c>
      <c r="DA6" s="34">
        <f t="shared" si="11"/>
        <v>90.8</v>
      </c>
      <c r="DB6" s="34">
        <f t="shared" si="11"/>
        <v>91.21</v>
      </c>
      <c r="DC6" s="34">
        <f t="shared" si="11"/>
        <v>87.52</v>
      </c>
      <c r="DD6" s="34">
        <f t="shared" si="11"/>
        <v>87.99</v>
      </c>
      <c r="DE6" s="34">
        <f t="shared" si="11"/>
        <v>88.15</v>
      </c>
      <c r="DF6" s="34">
        <f t="shared" si="11"/>
        <v>87.82</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0.06</v>
      </c>
      <c r="EL6" s="34">
        <f t="shared" si="14"/>
        <v>0.06</v>
      </c>
      <c r="EM6" s="34">
        <f t="shared" si="14"/>
        <v>0.08</v>
      </c>
      <c r="EN6" s="34">
        <f t="shared" si="14"/>
        <v>0.17</v>
      </c>
      <c r="EO6" s="33" t="str">
        <f>IF(EO7="","",IF(EO7="-","【-】","【"&amp;SUBSTITUTE(TEXT(EO7,"#,##0.00"),"-","△")&amp;"】"))</f>
        <v>【0.17】</v>
      </c>
    </row>
    <row r="7" spans="1:145" s="35" customFormat="1" x14ac:dyDescent="0.15">
      <c r="A7" s="27"/>
      <c r="B7" s="36">
        <v>2017</v>
      </c>
      <c r="C7" s="36">
        <v>160008</v>
      </c>
      <c r="D7" s="36">
        <v>47</v>
      </c>
      <c r="E7" s="36">
        <v>17</v>
      </c>
      <c r="F7" s="36">
        <v>3</v>
      </c>
      <c r="G7" s="36">
        <v>0</v>
      </c>
      <c r="H7" s="36" t="s">
        <v>111</v>
      </c>
      <c r="I7" s="36" t="s">
        <v>112</v>
      </c>
      <c r="J7" s="36" t="s">
        <v>113</v>
      </c>
      <c r="K7" s="36" t="s">
        <v>114</v>
      </c>
      <c r="L7" s="36" t="s">
        <v>115</v>
      </c>
      <c r="M7" s="36" t="s">
        <v>116</v>
      </c>
      <c r="N7" s="37" t="s">
        <v>117</v>
      </c>
      <c r="O7" s="37" t="s">
        <v>118</v>
      </c>
      <c r="P7" s="37">
        <v>48.06</v>
      </c>
      <c r="Q7" s="37">
        <v>100</v>
      </c>
      <c r="R7" s="37">
        <v>0</v>
      </c>
      <c r="S7" s="37">
        <v>1069512</v>
      </c>
      <c r="T7" s="37">
        <v>4247.6099999999997</v>
      </c>
      <c r="U7" s="37">
        <v>251.79</v>
      </c>
      <c r="V7" s="37">
        <v>391005</v>
      </c>
      <c r="W7" s="37">
        <v>120.42</v>
      </c>
      <c r="X7" s="37">
        <v>3247.01</v>
      </c>
      <c r="Y7" s="37">
        <v>77.91</v>
      </c>
      <c r="Z7" s="37">
        <v>90.96</v>
      </c>
      <c r="AA7" s="37">
        <v>92.14</v>
      </c>
      <c r="AB7" s="37">
        <v>88.81</v>
      </c>
      <c r="AC7" s="37">
        <v>85.13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157.83000000000001</v>
      </c>
      <c r="BG7" s="37">
        <v>138.62</v>
      </c>
      <c r="BH7" s="37">
        <v>132.6</v>
      </c>
      <c r="BI7" s="37">
        <v>127.89</v>
      </c>
      <c r="BJ7" s="37">
        <v>532.66999999999996</v>
      </c>
      <c r="BK7" s="37">
        <v>385.46</v>
      </c>
      <c r="BL7" s="37">
        <v>350.99</v>
      </c>
      <c r="BM7" s="37">
        <v>336.16</v>
      </c>
      <c r="BN7" s="37">
        <v>309.07</v>
      </c>
      <c r="BO7" s="37">
        <v>337.85</v>
      </c>
      <c r="BP7" s="37">
        <v>336.51</v>
      </c>
      <c r="BQ7" s="37">
        <v>0</v>
      </c>
      <c r="BR7" s="37">
        <v>0</v>
      </c>
      <c r="BS7" s="37">
        <v>0</v>
      </c>
      <c r="BT7" s="37">
        <v>0</v>
      </c>
      <c r="BU7" s="37">
        <v>0</v>
      </c>
      <c r="BV7" s="37">
        <v>0</v>
      </c>
      <c r="BW7" s="37">
        <v>0</v>
      </c>
      <c r="BX7" s="37">
        <v>0</v>
      </c>
      <c r="BY7" s="37">
        <v>0</v>
      </c>
      <c r="BZ7" s="37">
        <v>0</v>
      </c>
      <c r="CA7" s="37">
        <v>0</v>
      </c>
      <c r="CB7" s="37">
        <v>75.569999999999993</v>
      </c>
      <c r="CC7" s="37">
        <v>61.13</v>
      </c>
      <c r="CD7" s="37">
        <v>58.68</v>
      </c>
      <c r="CE7" s="37">
        <v>61.72</v>
      </c>
      <c r="CF7" s="37">
        <v>58.24</v>
      </c>
      <c r="CG7" s="37">
        <v>72.790000000000006</v>
      </c>
      <c r="CH7" s="37">
        <v>84.43</v>
      </c>
      <c r="CI7" s="37">
        <v>86.54</v>
      </c>
      <c r="CJ7" s="37">
        <v>81.91</v>
      </c>
      <c r="CK7" s="37">
        <v>56.65</v>
      </c>
      <c r="CL7" s="37">
        <v>57.73</v>
      </c>
      <c r="CM7" s="37">
        <v>64.739999999999995</v>
      </c>
      <c r="CN7" s="37">
        <v>67.849999999999994</v>
      </c>
      <c r="CO7" s="37">
        <v>71.790000000000006</v>
      </c>
      <c r="CP7" s="37">
        <v>70.430000000000007</v>
      </c>
      <c r="CQ7" s="37">
        <v>72.010000000000005</v>
      </c>
      <c r="CR7" s="37">
        <v>62.32</v>
      </c>
      <c r="CS7" s="37">
        <v>64.010000000000005</v>
      </c>
      <c r="CT7" s="37">
        <v>64.09</v>
      </c>
      <c r="CU7" s="37">
        <v>64.62</v>
      </c>
      <c r="CV7" s="37">
        <v>65.33</v>
      </c>
      <c r="CW7" s="37">
        <v>65.209999999999994</v>
      </c>
      <c r="CX7" s="37">
        <v>88.83</v>
      </c>
      <c r="CY7" s="37">
        <v>89.6</v>
      </c>
      <c r="CZ7" s="37">
        <v>90.31</v>
      </c>
      <c r="DA7" s="37">
        <v>90.8</v>
      </c>
      <c r="DB7" s="37">
        <v>91.21</v>
      </c>
      <c r="DC7" s="37">
        <v>87.52</v>
      </c>
      <c r="DD7" s="37">
        <v>87.99</v>
      </c>
      <c r="DE7" s="37">
        <v>88.15</v>
      </c>
      <c r="DF7" s="37">
        <v>87.82</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0.06</v>
      </c>
      <c r="EL7" s="37">
        <v>0.06</v>
      </c>
      <c r="EM7" s="37">
        <v>0.08</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2019-02-04T04:30:20Z</cp:lastPrinted>
  <dcterms:created xsi:type="dcterms:W3CDTF">2018-12-03T09:09:35Z</dcterms:created>
  <dcterms:modified xsi:type="dcterms:W3CDTF">2019-02-04T08:27:05Z</dcterms:modified>
</cp:coreProperties>
</file>