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m2WgNTM8m/dl47DwJOsgHJhmL8EvspBYqPe4kQYCbnokDAYx6KRWvfaH/BSg1+KVxiuaotzGbgrXrA2wI0akg==" workbookSaltValue="csypsuFIKyOCM4myQcH0Bw=="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BG30" i="4"/>
  <c r="BG51" i="4"/>
  <c r="AV76" i="4"/>
  <c r="KO51" i="4"/>
  <c r="LE76" i="4"/>
  <c r="FX51" i="4"/>
  <c r="KO30" i="4"/>
  <c r="HP76" i="4"/>
  <c r="FX30" i="4"/>
  <c r="HA76" i="4"/>
  <c r="AN51" i="4"/>
  <c r="FE30" i="4"/>
  <c r="AN30" i="4"/>
  <c r="AG76" i="4"/>
  <c r="JV51" i="4"/>
  <c r="FE51" i="4"/>
  <c r="KP76" i="4"/>
  <c r="JV30" i="4"/>
  <c r="KA76" i="4"/>
  <c r="EL51" i="4"/>
  <c r="JC30" i="4"/>
  <c r="U30" i="4"/>
  <c r="R76" i="4"/>
  <c r="GL76" i="4"/>
  <c r="U51" i="4"/>
  <c r="EL30" i="4"/>
  <c r="JC51" i="4"/>
</calcChain>
</file>

<file path=xl/sharedStrings.xml><?xml version="1.0" encoding="utf-8"?>
<sst xmlns="http://schemas.openxmlformats.org/spreadsheetml/2006/main" count="241" uniqueCount="137">
  <si>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</si>
  <si>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</si>
  <si>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</si>
  <si>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</si>
  <si>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</si>
  <si>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</si>
  <si>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</si>
  <si>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</si>
  <si>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</si>
  <si>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</si>
  <si>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</si>
  <si>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</si>
  <si>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</si>
  <si>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</si>
  <si>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</si>
  <si>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</si>
  <si>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</si>
  <si>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</si>
  <si>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</si>
  <si>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</si>
  <si>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</si>
  <si>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</si>
  <si>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</si>
  <si>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</si>
  <si>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</si>
  <si>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</si>
  <si>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</si>
  <si>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</si>
  <si>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</si>
  <si>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</si>
  <si>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</si>
  <si>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</si>
  <si>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</si>
  <si>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</si>
  <si>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</si>
  <si>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</si>
  <si>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</si>
  <si>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</si>
  <si>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</si>
  <si>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</si>
  <si>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</si>
  <si>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</si>
  <si>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</si>
  <si>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</si>
  <si>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</si>
  <si>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</si>
  <si>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</si>
  <si>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</si>
  <si>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</si>
  <si>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</si>
  <si>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</si>
  <si>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</si>
  <si>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</si>
  <si>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</si>
  <si>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</si>
  <si>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</si>
  <si>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</si>
  <si>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</si>
  <si>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</si>
  <si>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</si>
  <si>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</si>
  <si>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</si>
  <si>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</si>
  <si>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</si>
  <si>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</si>
  <si>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</si>
  <si>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</si>
  <si>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</si>
  <si>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</si>
  <si>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</si>
  <si>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</si>
  <si>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</si>
  <si>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</si>
  <si>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</si>
  <si>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</si>
  <si>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</si>
  <si>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</si>
  <si>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</si>
  <si>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</si>
  <si>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</si>
  <si>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</si>
  <si>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</si>
  <si>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</si>
  <si>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</si>
  <si>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</si>
  <si>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</si>
  <si>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</si>
  <si>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</si>
  <si>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</si>
  <si>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</si>
  <si>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</si>
  <si>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</si>
  <si>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</si>
  <si>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</si>
  <si>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</si>
  <si>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</si>
  <si>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</si>
  <si>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</si>
  <si>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</si>
  <si>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</si>
  <si>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</si>
  <si>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</si>
  <si>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</si>
  <si>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</si>
  <si>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</si>
  <si>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</si>
  <si>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</si>
  <si>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</si>
  <si>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</si>
  <si>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</si>
  <si>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当該値(N-3)</t>
    <phoneticPr fontId="5"/>
  </si>
  <si>
    <t>当該値(N-1)</t>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</si>
  <si>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</si>
  <si>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</si>
  <si>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</si>
  <si>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</si>
  <si>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富山県</t>
  </si>
  <si>
    <t>富山県営富山中央駐車場</t>
  </si>
  <si>
    <t>法適用</t>
  </si>
  <si>
    <t>駐車場整備事業</t>
  </si>
  <si>
    <t>-</t>
  </si>
  <si>
    <t>Ａ１Ｂ２</t>
  </si>
  <si>
    <t>自治体職員</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</si>
  <si>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</si>
  <si>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</si>
  <si>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</si>
  <si>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</si>
  <si>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</si>
  <si>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</si>
  <si>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</si>
  <si>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</si>
  <si>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</si>
  <si>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</si>
  <si>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
　平均値を上回っており、経年比較においても上昇傾向であることから、施設の老朽化や安全性を考慮し、適切な対応を行う必要がある。
⑨累積欠損金比率
　平成18年度に旧県営スキー場を廃止した際、累積債務総額が多額にあったもの。この債務を駐車場事業で履行しているため欠損金自体は年々減少しているが、収益の減少により累積欠損金比率（＝累積欠損金/収益）は上昇傾向にあるため、更なる経営改善に取り組む。
※⑦敷地の地価、⑧設備投資見込額、⑩企業債残高対料金収入比率（数値ゼロ）</t>
    <rPh sb="1" eb="3">
      <t>ユウケイ</t>
    </rPh>
    <rPh sb="3" eb="5">
      <t>コテイ</t>
    </rPh>
    <rPh sb="5" eb="7">
      <t>シサン</t>
    </rPh>
    <rPh sb="7" eb="9">
      <t>ゲンカ</t>
    </rPh>
    <rPh sb="9" eb="11">
      <t>ショウキャク</t>
    </rPh>
    <rPh sb="11" eb="12">
      <t>リツ</t>
    </rPh>
    <rPh sb="14" eb="16">
      <t>ヘイキン</t>
    </rPh>
    <rPh sb="16" eb="17">
      <t>チ</t>
    </rPh>
    <rPh sb="18" eb="20">
      <t>ウワマワ</t>
    </rPh>
    <rPh sb="25" eb="27">
      <t>ケイネン</t>
    </rPh>
    <rPh sb="27" eb="29">
      <t>ヒカク</t>
    </rPh>
    <rPh sb="34" eb="36">
      <t>ジョウショウ</t>
    </rPh>
    <rPh sb="36" eb="38">
      <t>ケイコウ</t>
    </rPh>
    <rPh sb="46" eb="48">
      <t>シセツ</t>
    </rPh>
    <rPh sb="49" eb="52">
      <t>ロウキュウカ</t>
    </rPh>
    <rPh sb="53" eb="56">
      <t>アンゼンセイ</t>
    </rPh>
    <rPh sb="57" eb="59">
      <t>コウリョ</t>
    </rPh>
    <rPh sb="61" eb="63">
      <t>テキセツ</t>
    </rPh>
    <rPh sb="64" eb="66">
      <t>タイオウ</t>
    </rPh>
    <rPh sb="67" eb="68">
      <t>オコナ</t>
    </rPh>
    <rPh sb="69" eb="71">
      <t>ヒツヨウ</t>
    </rPh>
    <rPh sb="77" eb="82">
      <t>ル</t>
    </rPh>
    <rPh sb="82" eb="84">
      <t>ヒリツ</t>
    </rPh>
    <rPh sb="107" eb="109">
      <t>ルイセキ</t>
    </rPh>
    <rPh sb="111" eb="113">
      <t>ソウガク</t>
    </rPh>
    <rPh sb="161" eb="163">
      <t>ゲンショウ</t>
    </rPh>
    <rPh sb="166" eb="171">
      <t>ル</t>
    </rPh>
    <rPh sb="171" eb="173">
      <t>ヒリツ</t>
    </rPh>
    <rPh sb="185" eb="187">
      <t>ジョウショウ</t>
    </rPh>
    <rPh sb="187" eb="189">
      <t>ケイコウ</t>
    </rPh>
    <rPh sb="195" eb="196">
      <t>サラ</t>
    </rPh>
    <rPh sb="198" eb="200">
      <t>ケイエイ</t>
    </rPh>
    <rPh sb="200" eb="202">
      <t>カイゼン</t>
    </rPh>
    <rPh sb="203" eb="204">
      <t>ト</t>
    </rPh>
    <rPh sb="205" eb="206">
      <t>ク</t>
    </rPh>
    <rPh sb="212" eb="214">
      <t>シキチ</t>
    </rPh>
    <rPh sb="215" eb="217">
      <t>チカ</t>
    </rPh>
    <rPh sb="219" eb="221">
      <t>セツビ</t>
    </rPh>
    <rPh sb="221" eb="223">
      <t>トウシ</t>
    </rPh>
    <rPh sb="223" eb="225">
      <t>ミコミ</t>
    </rPh>
    <rPh sb="225" eb="226">
      <t>ガク</t>
    </rPh>
    <rPh sb="228" eb="231">
      <t>キ</t>
    </rPh>
    <rPh sb="231" eb="233">
      <t>ザンダカ</t>
    </rPh>
    <rPh sb="233" eb="234">
      <t>タイ</t>
    </rPh>
    <rPh sb="234" eb="236">
      <t>リョウキン</t>
    </rPh>
    <rPh sb="236" eb="238">
      <t>シュウニュウ</t>
    </rPh>
    <rPh sb="238" eb="240">
      <t>ヒリツ</t>
    </rPh>
    <phoneticPr fontId="16"/>
  </si>
  <si>
    <r>
      <t>　富山中央駐車場は、市街地における総合交通施策の一環として運営する施設として重要な役割を担っている。経営状況としては、利用台数の減少に伴い収益は若干減少傾向にあるものの、比較的安定している。
　</t>
    </r>
    <r>
      <rPr>
        <sz val="11"/>
        <rFont val="ＭＳ ゴシック"/>
        <family val="3"/>
        <charset val="128"/>
      </rPr>
      <t>行政改革推進会議の提言において、駐車場は廃止又は民間譲渡を行なうべき施設とされているが、その利益を旧スキー場事業の累積欠損金の解消に充てていることから、施設の老朽化の状況等を勘案しながら、中期的な課題として検討していく必要がある。</t>
    </r>
    <r>
      <rPr>
        <sz val="11"/>
        <color theme="1"/>
        <rFont val="ＭＳ ゴシック"/>
        <family val="3"/>
        <charset val="128"/>
      </rPr>
      <t xml:space="preserve">
　このような状況を踏まえ、平成28年度に策定した「富山県企業局経営戦略」(計画期間：平成29年度～38年度)に基づき、「事業の効率的な実施による営業の維持」を目指し、施設・設備の適切な維持・改修を行うとともに、更なる収入の確保と経営の安定化に努めていく。</t>
    </r>
    <rPh sb="1" eb="3">
      <t>トヤマ</t>
    </rPh>
    <rPh sb="3" eb="5">
      <t>チュウオウ</t>
    </rPh>
    <rPh sb="5" eb="8">
      <t>チュウシャジョウ</t>
    </rPh>
    <rPh sb="10" eb="13">
      <t>シガイチ</t>
    </rPh>
    <rPh sb="17" eb="19">
      <t>ソウゴウ</t>
    </rPh>
    <rPh sb="19" eb="21">
      <t>コウツウ</t>
    </rPh>
    <rPh sb="21" eb="23">
      <t>シサク</t>
    </rPh>
    <rPh sb="24" eb="26">
      <t>イッカン</t>
    </rPh>
    <rPh sb="29" eb="31">
      <t>ウンエイ</t>
    </rPh>
    <rPh sb="33" eb="35">
      <t>シセツ</t>
    </rPh>
    <rPh sb="50" eb="52">
      <t>ケイエイ</t>
    </rPh>
    <rPh sb="52" eb="54">
      <t>ジョウキョウ</t>
    </rPh>
    <rPh sb="72" eb="74">
      <t>ジャッカン</t>
    </rPh>
    <rPh sb="146" eb="147">
      <t>キュウ</t>
    </rPh>
    <rPh sb="158" eb="159">
      <t>キン</t>
    </rPh>
    <rPh sb="219" eb="221">
      <t>ジョウキョウ</t>
    </rPh>
    <rPh sb="222" eb="223">
      <t>フ</t>
    </rPh>
    <rPh sb="238" eb="248">
      <t>ト</t>
    </rPh>
    <rPh sb="250" eb="252">
      <t>ケイカク</t>
    </rPh>
    <rPh sb="252" eb="254">
      <t>キカン</t>
    </rPh>
    <rPh sb="255" eb="257">
      <t>ヘイセイ</t>
    </rPh>
    <rPh sb="273" eb="275">
      <t>ジギョウ</t>
    </rPh>
    <rPh sb="276" eb="279">
      <t>コウリツテキ</t>
    </rPh>
    <rPh sb="280" eb="282">
      <t>ジッシ</t>
    </rPh>
    <rPh sb="285" eb="287">
      <t>エイギョウ</t>
    </rPh>
    <rPh sb="288" eb="290">
      <t>イジ</t>
    </rPh>
    <rPh sb="292" eb="294">
      <t>メザ</t>
    </rPh>
    <rPh sb="296" eb="298">
      <t>シセツ</t>
    </rPh>
    <rPh sb="299" eb="301">
      <t>セツビ</t>
    </rPh>
    <rPh sb="302" eb="304">
      <t>テキセツ</t>
    </rPh>
    <rPh sb="305" eb="307">
      <t>イジ</t>
    </rPh>
    <rPh sb="308" eb="310">
      <t>カイシュウ</t>
    </rPh>
    <rPh sb="311" eb="312">
      <t>オコナ</t>
    </rPh>
    <rPh sb="318" eb="319">
      <t>サラ</t>
    </rPh>
    <rPh sb="321" eb="323">
      <t>シュウニュウ</t>
    </rPh>
    <rPh sb="324" eb="326">
      <t>カクホ</t>
    </rPh>
    <rPh sb="327" eb="329">
      <t>ケイエイ</t>
    </rPh>
    <rPh sb="330" eb="332">
      <t>アンテイ</t>
    </rPh>
    <rPh sb="332" eb="333">
      <t>カ</t>
    </rPh>
    <rPh sb="334" eb="335">
      <t>ツト</t>
    </rPh>
    <phoneticPr fontId="16"/>
  </si>
  <si>
    <r>
      <t>①経常収支比率
　</t>
    </r>
    <r>
      <rPr>
        <sz val="10.5"/>
        <color theme="1"/>
        <rFont val="ＭＳ ゴシック"/>
        <family val="3"/>
        <charset val="128"/>
      </rPr>
      <t>過去５年間において100％以上であり、概ね平均値を上回っており、経営の健全性は確保されている。</t>
    </r>
    <r>
      <rPr>
        <sz val="11"/>
        <color theme="1"/>
        <rFont val="ＭＳ ゴシック"/>
        <family val="3"/>
        <charset val="128"/>
      </rPr>
      <t xml:space="preserve">
②他会計補助金比率
③駐車台数一台当たりの他会計補助金額
　平均値を上回るものの、低い数値で推移していることから、一般会計からの繰入金等の依存度は小さい。
④売上高ＧＯＰ比率
　継続して平均値を上回っており、経年比較においても高い数値で推移していることから、事業の収益性は良好な状態で安定している。
⑤ＥＢＩＴＤＡ
　継続して平均値を大きく上回っており、安定した数値で推移していることから、高い収益性を更に高めることを期待して、民間譲渡を検討していく必要もある。</t>
    </r>
    <rPh sb="9" eb="11">
      <t>カコ</t>
    </rPh>
    <rPh sb="12" eb="14">
      <t>ネンカン</t>
    </rPh>
    <rPh sb="22" eb="24">
      <t>イジョウ</t>
    </rPh>
    <rPh sb="28" eb="29">
      <t>オオムネ</t>
    </rPh>
    <rPh sb="30" eb="32">
      <t>ヘイキン</t>
    </rPh>
    <rPh sb="32" eb="33">
      <t>チ</t>
    </rPh>
    <rPh sb="34" eb="36">
      <t>ウワマワ</t>
    </rPh>
    <rPh sb="41" eb="43">
      <t>ケイエイ</t>
    </rPh>
    <rPh sb="44" eb="47">
      <t>ケンゼンセイ</t>
    </rPh>
    <rPh sb="48" eb="50">
      <t>カクホ</t>
    </rPh>
    <rPh sb="87" eb="89">
      <t>ヘイキン</t>
    </rPh>
    <rPh sb="89" eb="90">
      <t>チ</t>
    </rPh>
    <rPh sb="91" eb="93">
      <t>ウワマワ</t>
    </rPh>
    <rPh sb="98" eb="99">
      <t>ヒク</t>
    </rPh>
    <rPh sb="100" eb="102">
      <t>スウチ</t>
    </rPh>
    <rPh sb="103" eb="105">
      <t>スイイ</t>
    </rPh>
    <rPh sb="114" eb="116">
      <t>イッパン</t>
    </rPh>
    <rPh sb="116" eb="118">
      <t>カイケイ</t>
    </rPh>
    <rPh sb="121" eb="123">
      <t>クリイレ</t>
    </rPh>
    <rPh sb="123" eb="124">
      <t>キン</t>
    </rPh>
    <rPh sb="124" eb="125">
      <t>トウ</t>
    </rPh>
    <rPh sb="126" eb="129">
      <t>イゾンド</t>
    </rPh>
    <rPh sb="130" eb="131">
      <t>チイ</t>
    </rPh>
    <rPh sb="136" eb="138">
      <t>ウリアゲ</t>
    </rPh>
    <rPh sb="138" eb="139">
      <t>ダカ</t>
    </rPh>
    <rPh sb="142" eb="144">
      <t>ヒリツ</t>
    </rPh>
    <rPh sb="146" eb="148">
      <t>ケイゾク</t>
    </rPh>
    <rPh sb="150" eb="152">
      <t>ヘイキン</t>
    </rPh>
    <rPh sb="152" eb="153">
      <t>チ</t>
    </rPh>
    <rPh sb="154" eb="156">
      <t>ウワマワ</t>
    </rPh>
    <rPh sb="161" eb="163">
      <t>ケイネン</t>
    </rPh>
    <rPh sb="163" eb="165">
      <t>ヒカク</t>
    </rPh>
    <rPh sb="170" eb="171">
      <t>タカ</t>
    </rPh>
    <rPh sb="172" eb="174">
      <t>スウチ</t>
    </rPh>
    <rPh sb="175" eb="177">
      <t>スイイ</t>
    </rPh>
    <rPh sb="191" eb="192">
      <t>セイ</t>
    </rPh>
    <rPh sb="193" eb="195">
      <t>リョウコウ</t>
    </rPh>
    <rPh sb="220" eb="222">
      <t>ヘイキン</t>
    </rPh>
    <rPh sb="222" eb="223">
      <t>チ</t>
    </rPh>
    <rPh sb="224" eb="225">
      <t>オオ</t>
    </rPh>
    <rPh sb="227" eb="229">
      <t>ウワマワ</t>
    </rPh>
    <rPh sb="234" eb="236">
      <t>アンテイ</t>
    </rPh>
    <rPh sb="238" eb="240">
      <t>スウチ</t>
    </rPh>
    <rPh sb="241" eb="243">
      <t>スイイ</t>
    </rPh>
    <rPh sb="252" eb="253">
      <t>タカ</t>
    </rPh>
    <rPh sb="254" eb="257">
      <t>シュウエキセイ</t>
    </rPh>
    <phoneticPr fontId="16"/>
  </si>
  <si>
    <t>⑪稼働率
　周辺の民間駐車場の増加等により、稼働率は減少傾向にある。利用客の拡大やPRの充実に努めていく必要がある。</t>
    <rPh sb="1" eb="3">
      <t>カドウ</t>
    </rPh>
    <rPh sb="3" eb="4">
      <t>リツ</t>
    </rPh>
    <rPh sb="6" eb="8">
      <t>シュウヘン</t>
    </rPh>
    <rPh sb="9" eb="11">
      <t>ミンカン</t>
    </rPh>
    <rPh sb="11" eb="14">
      <t>チュウシャジョウ</t>
    </rPh>
    <rPh sb="15" eb="17">
      <t>ゾウカ</t>
    </rPh>
    <rPh sb="17" eb="18">
      <t>ナド</t>
    </rPh>
    <rPh sb="22" eb="24">
      <t>カドウ</t>
    </rPh>
    <rPh sb="24" eb="25">
      <t>リツ</t>
    </rPh>
    <rPh sb="26" eb="28">
      <t>ゲンショウ</t>
    </rPh>
    <rPh sb="28" eb="30">
      <t>ケイコウ</t>
    </rPh>
    <rPh sb="34" eb="37">
      <t>リヨウキャク</t>
    </rPh>
    <rPh sb="38" eb="40">
      <t>カクダイ</t>
    </rPh>
    <rPh sb="44" eb="46">
      <t>ジュウジツ</t>
    </rPh>
    <rPh sb="47" eb="48">
      <t>ツト</t>
    </rPh>
    <rPh sb="52" eb="54">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</si>
</sst>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5"/>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6" fillId="0" borderId="0" xfId="2" applyFont="1" applyBorder="1" applyAlignment="1" applyProtection="1">
      <alignment horizontal="left" vertical="top"/>
      <protection locked="0"/>
    </xf>
    <xf numFmtId="0" fontId="6" fillId="0" borderId="10" xfId="2" applyFont="1" applyBorder="1" applyAlignment="1" applyProtection="1">
      <alignment horizontal="left" vertical="top"/>
      <protection locked="0"/>
    </xf>
    <xf numFmtId="0" fontId="6" fillId="0" borderId="9" xfId="2" applyFont="1" applyBorder="1" applyAlignment="1" applyProtection="1">
      <alignment horizontal="left" vertical="top"/>
      <protection locked="0"/>
    </xf>
    <xf numFmtId="0" fontId="6" fillId="0" borderId="11" xfId="2" applyFont="1" applyBorder="1" applyAlignment="1" applyProtection="1">
      <alignment horizontal="left" vertical="top"/>
      <protection locked="0"/>
    </xf>
    <xf numFmtId="0" fontId="6" fillId="0" borderId="1" xfId="2" applyFont="1" applyBorder="1" applyAlignment="1" applyProtection="1">
      <alignment horizontal="left" vertical="top"/>
      <protection locked="0"/>
    </xf>
    <xf numFmtId="0" fontId="6" fillId="0" borderId="12" xfId="2" applyFont="1" applyBorder="1" applyAlignment="1" applyProtection="1">
      <alignment horizontal="left" vertical="top"/>
      <protection locked="0"/>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212.5</c:v>
                </c:pt>
                <c:pt idx="1">
                  <c:v>208.2</c:v>
                </c:pt>
                <c:pt idx="2">
                  <c:v>218.7</c:v>
                </c:pt>
                <c:pt idx="3">
                  <c:v>198.6</c:v>
                </c:pt>
                <c:pt idx="4">
                  <c:v>187</c:v>
                </c:pt>
              </c:numCache>
            </c:numRef>
          </c:val>
          <c:extLst xmlns:c16r2="http://schemas.microsoft.com/office/drawing/2015/06/chart">
            <c:ext xmlns:c16="http://schemas.microsoft.com/office/drawing/2014/chart" uri="{C3380CC4-5D6E-409C-BE32-E72D297353CC}">
              <c16:uniqueId val="{00000000-BA3D-4DB2-B3FB-7E1D4DF3CB64}"/>
            </c:ext>
          </c:extLst>
        </c:ser>
        <c:dLbls>
          <c:showLegendKey val="0"/>
          <c:showVal val="0"/>
          <c:showCatName val="0"/>
          <c:showSerName val="0"/>
          <c:showPercent val="0"/>
          <c:showBubbleSize val="0"/>
        </c:dLbls>
        <c:gapWidth val="150"/>
        <c:axId val="128886656"/>
        <c:axId val="12889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148.80000000000001</c:v>
                </c:pt>
                <c:pt idx="1">
                  <c:v>142.1</c:v>
                </c:pt>
                <c:pt idx="2">
                  <c:v>222.4</c:v>
                </c:pt>
                <c:pt idx="3">
                  <c:v>157</c:v>
                </c:pt>
                <c:pt idx="4">
                  <c:v>150.4</c:v>
                </c:pt>
              </c:numCache>
            </c:numRef>
          </c:val>
          <c:smooth val="0"/>
          <c:extLst xmlns:c16r2="http://schemas.microsoft.com/office/drawing/2015/06/chart">
            <c:ext xmlns:c16="http://schemas.microsoft.com/office/drawing/2014/chart" uri="{C3380CC4-5D6E-409C-BE32-E72D297353CC}">
              <c16:uniqueId val="{00000001-BA3D-4DB2-B3FB-7E1D4DF3CB64}"/>
            </c:ext>
          </c:extLst>
        </c:ser>
        <c:dLbls>
          <c:showLegendKey val="0"/>
          <c:showVal val="0"/>
          <c:showCatName val="0"/>
          <c:showSerName val="0"/>
          <c:showPercent val="0"/>
          <c:showBubbleSize val="0"/>
        </c:dLbls>
        <c:marker val="1"/>
        <c:smooth val="0"/>
        <c:axId val="128886656"/>
        <c:axId val="128897024"/>
      </c:lineChart>
      <c:dateAx>
        <c:axId val="128886656"/>
        <c:scaling>
          <c:orientation val="minMax"/>
        </c:scaling>
        <c:delete val="1"/>
        <c:axPos val="b"/>
        <c:numFmt formatCode="ge" sourceLinked="1"/>
        <c:majorTickMark val="none"/>
        <c:minorTickMark val="none"/>
        <c:tickLblPos val="none"/>
        <c:crossAx val="128897024"/>
        <c:crosses val="autoZero"/>
        <c:auto val="1"/>
        <c:lblOffset val="100"/>
        <c:baseTimeUnit val="years"/>
      </c:dateAx>
      <c:valAx>
        <c:axId val="12889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88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D0-48F5-8D12-C04F8EE0882D}"/>
            </c:ext>
          </c:extLst>
        </c:ser>
        <c:dLbls>
          <c:showLegendKey val="0"/>
          <c:showVal val="0"/>
          <c:showCatName val="0"/>
          <c:showSerName val="0"/>
          <c:showPercent val="0"/>
          <c:showBubbleSize val="0"/>
        </c:dLbls>
        <c:gapWidth val="150"/>
        <c:axId val="133142400"/>
        <c:axId val="1331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DD0-48F5-8D12-C04F8EE0882D}"/>
            </c:ext>
          </c:extLst>
        </c:ser>
        <c:dLbls>
          <c:showLegendKey val="0"/>
          <c:showVal val="0"/>
          <c:showCatName val="0"/>
          <c:showSerName val="0"/>
          <c:showPercent val="0"/>
          <c:showBubbleSize val="0"/>
        </c:dLbls>
        <c:marker val="1"/>
        <c:smooth val="0"/>
        <c:axId val="133142400"/>
        <c:axId val="133144576"/>
      </c:lineChart>
      <c:dateAx>
        <c:axId val="133142400"/>
        <c:scaling>
          <c:orientation val="minMax"/>
        </c:scaling>
        <c:delete val="1"/>
        <c:axPos val="b"/>
        <c:numFmt formatCode="ge" sourceLinked="1"/>
        <c:majorTickMark val="none"/>
        <c:minorTickMark val="none"/>
        <c:tickLblPos val="none"/>
        <c:crossAx val="133144576"/>
        <c:crosses val="autoZero"/>
        <c:auto val="1"/>
        <c:lblOffset val="100"/>
        <c:baseTimeUnit val="years"/>
      </c:dateAx>
      <c:valAx>
        <c:axId val="13314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14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pt idx="0">
                  <c:v>3172.2</c:v>
                </c:pt>
                <c:pt idx="1">
                  <c:v>3553.2</c:v>
                </c:pt>
                <c:pt idx="2">
                  <c:v>4421.8999999999996</c:v>
                </c:pt>
                <c:pt idx="3">
                  <c:v>4658.3</c:v>
                </c:pt>
                <c:pt idx="4">
                  <c:v>4736.3</c:v>
                </c:pt>
              </c:numCache>
            </c:numRef>
          </c:val>
          <c:extLst xmlns:c16r2="http://schemas.microsoft.com/office/drawing/2015/06/chart">
            <c:ext xmlns:c16="http://schemas.microsoft.com/office/drawing/2014/chart" uri="{C3380CC4-5D6E-409C-BE32-E72D297353CC}">
              <c16:uniqueId val="{00000000-FD3B-4DF0-8ED0-ED36E4107322}"/>
            </c:ext>
          </c:extLst>
        </c:ser>
        <c:dLbls>
          <c:showLegendKey val="0"/>
          <c:showVal val="0"/>
          <c:showCatName val="0"/>
          <c:showSerName val="0"/>
          <c:showPercent val="0"/>
          <c:showBubbleSize val="0"/>
        </c:dLbls>
        <c:gapWidth val="150"/>
        <c:axId val="133199360"/>
        <c:axId val="1332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1586.1</c:v>
                </c:pt>
                <c:pt idx="1">
                  <c:v>1776.6</c:v>
                </c:pt>
                <c:pt idx="2">
                  <c:v>2211</c:v>
                </c:pt>
                <c:pt idx="3">
                  <c:v>2329.1</c:v>
                </c:pt>
                <c:pt idx="4">
                  <c:v>2368.1999999999998</c:v>
                </c:pt>
              </c:numCache>
            </c:numRef>
          </c:val>
          <c:smooth val="0"/>
          <c:extLst xmlns:c16r2="http://schemas.microsoft.com/office/drawing/2015/06/chart">
            <c:ext xmlns:c16="http://schemas.microsoft.com/office/drawing/2014/chart" uri="{C3380CC4-5D6E-409C-BE32-E72D297353CC}">
              <c16:uniqueId val="{00000001-FD3B-4DF0-8ED0-ED36E4107322}"/>
            </c:ext>
          </c:extLst>
        </c:ser>
        <c:dLbls>
          <c:showLegendKey val="0"/>
          <c:showVal val="0"/>
          <c:showCatName val="0"/>
          <c:showSerName val="0"/>
          <c:showPercent val="0"/>
          <c:showBubbleSize val="0"/>
        </c:dLbls>
        <c:marker val="1"/>
        <c:smooth val="0"/>
        <c:axId val="133199360"/>
        <c:axId val="133201280"/>
      </c:lineChart>
      <c:dateAx>
        <c:axId val="133199360"/>
        <c:scaling>
          <c:orientation val="minMax"/>
        </c:scaling>
        <c:delete val="1"/>
        <c:axPos val="b"/>
        <c:numFmt formatCode="ge" sourceLinked="1"/>
        <c:majorTickMark val="none"/>
        <c:minorTickMark val="none"/>
        <c:tickLblPos val="none"/>
        <c:crossAx val="133201280"/>
        <c:crosses val="autoZero"/>
        <c:auto val="1"/>
        <c:lblOffset val="100"/>
        <c:baseTimeUnit val="years"/>
      </c:dateAx>
      <c:valAx>
        <c:axId val="13320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19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67.3</c:v>
                </c:pt>
                <c:pt idx="1">
                  <c:v>69.900000000000006</c:v>
                </c:pt>
                <c:pt idx="2">
                  <c:v>72.2</c:v>
                </c:pt>
                <c:pt idx="3">
                  <c:v>74.7</c:v>
                </c:pt>
                <c:pt idx="4">
                  <c:v>77.3</c:v>
                </c:pt>
              </c:numCache>
            </c:numRef>
          </c:val>
          <c:extLst xmlns:c16r2="http://schemas.microsoft.com/office/drawing/2015/06/chart">
            <c:ext xmlns:c16="http://schemas.microsoft.com/office/drawing/2014/chart" uri="{C3380CC4-5D6E-409C-BE32-E72D297353CC}">
              <c16:uniqueId val="{00000000-ED30-4A0E-9493-AD362EF34A48}"/>
            </c:ext>
          </c:extLst>
        </c:ser>
        <c:dLbls>
          <c:showLegendKey val="0"/>
          <c:showVal val="0"/>
          <c:showCatName val="0"/>
          <c:showSerName val="0"/>
          <c:showPercent val="0"/>
          <c:showBubbleSize val="0"/>
        </c:dLbls>
        <c:gapWidth val="150"/>
        <c:axId val="134354048"/>
        <c:axId val="1343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63</c:v>
                </c:pt>
                <c:pt idx="1">
                  <c:v>65.3</c:v>
                </c:pt>
                <c:pt idx="2">
                  <c:v>67.5</c:v>
                </c:pt>
                <c:pt idx="3">
                  <c:v>68.2</c:v>
                </c:pt>
                <c:pt idx="4">
                  <c:v>70.7</c:v>
                </c:pt>
              </c:numCache>
            </c:numRef>
          </c:val>
          <c:smooth val="0"/>
          <c:extLst xmlns:c16r2="http://schemas.microsoft.com/office/drawing/2015/06/chart">
            <c:ext xmlns:c16="http://schemas.microsoft.com/office/drawing/2014/chart" uri="{C3380CC4-5D6E-409C-BE32-E72D297353CC}">
              <c16:uniqueId val="{00000001-ED30-4A0E-9493-AD362EF34A48}"/>
            </c:ext>
          </c:extLst>
        </c:ser>
        <c:dLbls>
          <c:showLegendKey val="0"/>
          <c:showVal val="0"/>
          <c:showCatName val="0"/>
          <c:showSerName val="0"/>
          <c:showPercent val="0"/>
          <c:showBubbleSize val="0"/>
        </c:dLbls>
        <c:marker val="1"/>
        <c:smooth val="0"/>
        <c:axId val="134354048"/>
        <c:axId val="134355968"/>
      </c:lineChart>
      <c:dateAx>
        <c:axId val="134354048"/>
        <c:scaling>
          <c:orientation val="minMax"/>
        </c:scaling>
        <c:delete val="1"/>
        <c:axPos val="b"/>
        <c:numFmt formatCode="ge" sourceLinked="1"/>
        <c:majorTickMark val="none"/>
        <c:minorTickMark val="none"/>
        <c:tickLblPos val="none"/>
        <c:crossAx val="134355968"/>
        <c:crosses val="autoZero"/>
        <c:auto val="1"/>
        <c:lblOffset val="100"/>
        <c:baseTimeUnit val="years"/>
      </c:dateAx>
      <c:valAx>
        <c:axId val="13435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35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0.6</c:v>
                </c:pt>
                <c:pt idx="3">
                  <c:v>0.5</c:v>
                </c:pt>
                <c:pt idx="4">
                  <c:v>0.5</c:v>
                </c:pt>
              </c:numCache>
            </c:numRef>
          </c:val>
          <c:extLst xmlns:c16r2="http://schemas.microsoft.com/office/drawing/2015/06/chart">
            <c:ext xmlns:c16="http://schemas.microsoft.com/office/drawing/2014/chart" uri="{C3380CC4-5D6E-409C-BE32-E72D297353CC}">
              <c16:uniqueId val="{00000000-BA4E-4D6F-B2FE-CCADCB22BAB0}"/>
            </c:ext>
          </c:extLst>
        </c:ser>
        <c:dLbls>
          <c:showLegendKey val="0"/>
          <c:showVal val="0"/>
          <c:showCatName val="0"/>
          <c:showSerName val="0"/>
          <c:showPercent val="0"/>
          <c:showBubbleSize val="0"/>
        </c:dLbls>
        <c:gapWidth val="150"/>
        <c:axId val="134400256"/>
        <c:axId val="1344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BA4E-4D6F-B2FE-CCADCB22BAB0}"/>
            </c:ext>
          </c:extLst>
        </c:ser>
        <c:dLbls>
          <c:showLegendKey val="0"/>
          <c:showVal val="0"/>
          <c:showCatName val="0"/>
          <c:showSerName val="0"/>
          <c:showPercent val="0"/>
          <c:showBubbleSize val="0"/>
        </c:dLbls>
        <c:marker val="1"/>
        <c:smooth val="0"/>
        <c:axId val="134400256"/>
        <c:axId val="134410624"/>
      </c:lineChart>
      <c:dateAx>
        <c:axId val="134400256"/>
        <c:scaling>
          <c:orientation val="minMax"/>
        </c:scaling>
        <c:delete val="1"/>
        <c:axPos val="b"/>
        <c:numFmt formatCode="ge" sourceLinked="1"/>
        <c:majorTickMark val="none"/>
        <c:minorTickMark val="none"/>
        <c:tickLblPos val="none"/>
        <c:crossAx val="134410624"/>
        <c:crosses val="autoZero"/>
        <c:auto val="1"/>
        <c:lblOffset val="100"/>
        <c:baseTimeUnit val="years"/>
      </c:dateAx>
      <c:valAx>
        <c:axId val="13441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40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2</c:v>
                </c:pt>
                <c:pt idx="3">
                  <c:v>2</c:v>
                </c:pt>
                <c:pt idx="4">
                  <c:v>3</c:v>
                </c:pt>
              </c:numCache>
            </c:numRef>
          </c:val>
          <c:extLst xmlns:c16r2="http://schemas.microsoft.com/office/drawing/2015/06/chart">
            <c:ext xmlns:c16="http://schemas.microsoft.com/office/drawing/2014/chart" uri="{C3380CC4-5D6E-409C-BE32-E72D297353CC}">
              <c16:uniqueId val="{00000000-0AFA-4D8E-BDB9-933592B0B55A}"/>
            </c:ext>
          </c:extLst>
        </c:ser>
        <c:dLbls>
          <c:showLegendKey val="0"/>
          <c:showVal val="0"/>
          <c:showCatName val="0"/>
          <c:showSerName val="0"/>
          <c:showPercent val="0"/>
          <c:showBubbleSize val="0"/>
        </c:dLbls>
        <c:gapWidth val="150"/>
        <c:axId val="134449408"/>
        <c:axId val="13445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1</c:v>
                </c:pt>
                <c:pt idx="3">
                  <c:v>1</c:v>
                </c:pt>
                <c:pt idx="4">
                  <c:v>2</c:v>
                </c:pt>
              </c:numCache>
            </c:numRef>
          </c:val>
          <c:smooth val="0"/>
          <c:extLst xmlns:c16r2="http://schemas.microsoft.com/office/drawing/2015/06/chart">
            <c:ext xmlns:c16="http://schemas.microsoft.com/office/drawing/2014/chart" uri="{C3380CC4-5D6E-409C-BE32-E72D297353CC}">
              <c16:uniqueId val="{00000001-0AFA-4D8E-BDB9-933592B0B55A}"/>
            </c:ext>
          </c:extLst>
        </c:ser>
        <c:dLbls>
          <c:showLegendKey val="0"/>
          <c:showVal val="0"/>
          <c:showCatName val="0"/>
          <c:showSerName val="0"/>
          <c:showPercent val="0"/>
          <c:showBubbleSize val="0"/>
        </c:dLbls>
        <c:marker val="1"/>
        <c:smooth val="0"/>
        <c:axId val="134449408"/>
        <c:axId val="134459776"/>
      </c:lineChart>
      <c:dateAx>
        <c:axId val="134449408"/>
        <c:scaling>
          <c:orientation val="minMax"/>
        </c:scaling>
        <c:delete val="1"/>
        <c:axPos val="b"/>
        <c:numFmt formatCode="ge" sourceLinked="1"/>
        <c:majorTickMark val="none"/>
        <c:minorTickMark val="none"/>
        <c:tickLblPos val="none"/>
        <c:crossAx val="134459776"/>
        <c:crosses val="autoZero"/>
        <c:auto val="1"/>
        <c:lblOffset val="100"/>
        <c:baseTimeUnit val="years"/>
      </c:dateAx>
      <c:valAx>
        <c:axId val="134459776"/>
        <c:scaling>
          <c:orientation val="minMax"/>
          <c:max val="12.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44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103</c:v>
                </c:pt>
                <c:pt idx="1">
                  <c:v>90.9</c:v>
                </c:pt>
                <c:pt idx="2">
                  <c:v>90.9</c:v>
                </c:pt>
                <c:pt idx="3">
                  <c:v>93.1</c:v>
                </c:pt>
                <c:pt idx="4">
                  <c:v>77.599999999999994</c:v>
                </c:pt>
              </c:numCache>
            </c:numRef>
          </c:val>
          <c:extLst xmlns:c16r2="http://schemas.microsoft.com/office/drawing/2015/06/chart">
            <c:ext xmlns:c16="http://schemas.microsoft.com/office/drawing/2014/chart" uri="{C3380CC4-5D6E-409C-BE32-E72D297353CC}">
              <c16:uniqueId val="{00000000-C8FE-4ED3-9339-3840B9C53F4B}"/>
            </c:ext>
          </c:extLst>
        </c:ser>
        <c:dLbls>
          <c:showLegendKey val="0"/>
          <c:showVal val="0"/>
          <c:showCatName val="0"/>
          <c:showSerName val="0"/>
          <c:showPercent val="0"/>
          <c:showBubbleSize val="0"/>
        </c:dLbls>
        <c:gapWidth val="150"/>
        <c:axId val="134489984"/>
        <c:axId val="1345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184.4</c:v>
                </c:pt>
                <c:pt idx="1">
                  <c:v>179.9</c:v>
                </c:pt>
                <c:pt idx="2">
                  <c:v>178.1</c:v>
                </c:pt>
                <c:pt idx="3">
                  <c:v>181.7</c:v>
                </c:pt>
                <c:pt idx="4">
                  <c:v>170.8</c:v>
                </c:pt>
              </c:numCache>
            </c:numRef>
          </c:val>
          <c:smooth val="0"/>
          <c:extLst xmlns:c16r2="http://schemas.microsoft.com/office/drawing/2015/06/chart">
            <c:ext xmlns:c16="http://schemas.microsoft.com/office/drawing/2014/chart" uri="{C3380CC4-5D6E-409C-BE32-E72D297353CC}">
              <c16:uniqueId val="{00000001-C8FE-4ED3-9339-3840B9C53F4B}"/>
            </c:ext>
          </c:extLst>
        </c:ser>
        <c:dLbls>
          <c:showLegendKey val="0"/>
          <c:showVal val="0"/>
          <c:showCatName val="0"/>
          <c:showSerName val="0"/>
          <c:showPercent val="0"/>
          <c:showBubbleSize val="0"/>
        </c:dLbls>
        <c:marker val="1"/>
        <c:smooth val="0"/>
        <c:axId val="134489984"/>
        <c:axId val="134504448"/>
      </c:lineChart>
      <c:dateAx>
        <c:axId val="134489984"/>
        <c:scaling>
          <c:orientation val="minMax"/>
        </c:scaling>
        <c:delete val="1"/>
        <c:axPos val="b"/>
        <c:numFmt formatCode="ge" sourceLinked="1"/>
        <c:majorTickMark val="none"/>
        <c:minorTickMark val="none"/>
        <c:tickLblPos val="none"/>
        <c:crossAx val="134504448"/>
        <c:crosses val="autoZero"/>
        <c:auto val="1"/>
        <c:lblOffset val="100"/>
        <c:baseTimeUnit val="years"/>
      </c:dateAx>
      <c:valAx>
        <c:axId val="13450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48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78.3</c:v>
                </c:pt>
                <c:pt idx="1">
                  <c:v>80.7</c:v>
                </c:pt>
                <c:pt idx="2">
                  <c:v>81.400000000000006</c:v>
                </c:pt>
                <c:pt idx="3">
                  <c:v>76.099999999999994</c:v>
                </c:pt>
                <c:pt idx="4">
                  <c:v>73.7</c:v>
                </c:pt>
              </c:numCache>
            </c:numRef>
          </c:val>
          <c:extLst xmlns:c16r2="http://schemas.microsoft.com/office/drawing/2015/06/chart">
            <c:ext xmlns:c16="http://schemas.microsoft.com/office/drawing/2014/chart" uri="{C3380CC4-5D6E-409C-BE32-E72D297353CC}">
              <c16:uniqueId val="{00000000-68FD-4811-AE5B-6D9EF1DE4C94}"/>
            </c:ext>
          </c:extLst>
        </c:ser>
        <c:dLbls>
          <c:showLegendKey val="0"/>
          <c:showVal val="0"/>
          <c:showCatName val="0"/>
          <c:showSerName val="0"/>
          <c:showPercent val="0"/>
          <c:showBubbleSize val="0"/>
        </c:dLbls>
        <c:gapWidth val="150"/>
        <c:axId val="134538752"/>
        <c:axId val="13454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39</c:v>
                </c:pt>
                <c:pt idx="1">
                  <c:v>32.799999999999997</c:v>
                </c:pt>
                <c:pt idx="2">
                  <c:v>68.599999999999994</c:v>
                </c:pt>
                <c:pt idx="3">
                  <c:v>58.5</c:v>
                </c:pt>
                <c:pt idx="4">
                  <c:v>54.8</c:v>
                </c:pt>
              </c:numCache>
            </c:numRef>
          </c:val>
          <c:smooth val="0"/>
          <c:extLst xmlns:c16r2="http://schemas.microsoft.com/office/drawing/2015/06/chart">
            <c:ext xmlns:c16="http://schemas.microsoft.com/office/drawing/2014/chart" uri="{C3380CC4-5D6E-409C-BE32-E72D297353CC}">
              <c16:uniqueId val="{00000001-68FD-4811-AE5B-6D9EF1DE4C94}"/>
            </c:ext>
          </c:extLst>
        </c:ser>
        <c:dLbls>
          <c:showLegendKey val="0"/>
          <c:showVal val="0"/>
          <c:showCatName val="0"/>
          <c:showSerName val="0"/>
          <c:showPercent val="0"/>
          <c:showBubbleSize val="0"/>
        </c:dLbls>
        <c:marker val="1"/>
        <c:smooth val="0"/>
        <c:axId val="134538752"/>
        <c:axId val="134540672"/>
      </c:lineChart>
      <c:dateAx>
        <c:axId val="134538752"/>
        <c:scaling>
          <c:orientation val="minMax"/>
        </c:scaling>
        <c:delete val="1"/>
        <c:axPos val="b"/>
        <c:numFmt formatCode="ge" sourceLinked="1"/>
        <c:majorTickMark val="none"/>
        <c:minorTickMark val="none"/>
        <c:tickLblPos val="none"/>
        <c:crossAx val="134540672"/>
        <c:crosses val="autoZero"/>
        <c:auto val="1"/>
        <c:lblOffset val="100"/>
        <c:baseTimeUnit val="years"/>
      </c:dateAx>
      <c:valAx>
        <c:axId val="13454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53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54000</c:v>
                </c:pt>
                <c:pt idx="1">
                  <c:v>51818</c:v>
                </c:pt>
                <c:pt idx="2">
                  <c:v>52962</c:v>
                </c:pt>
                <c:pt idx="3">
                  <c:v>51757</c:v>
                </c:pt>
                <c:pt idx="4">
                  <c:v>48694</c:v>
                </c:pt>
              </c:numCache>
            </c:numRef>
          </c:val>
          <c:extLst xmlns:c16r2="http://schemas.microsoft.com/office/drawing/2015/06/chart">
            <c:ext xmlns:c16="http://schemas.microsoft.com/office/drawing/2014/chart" uri="{C3380CC4-5D6E-409C-BE32-E72D297353CC}">
              <c16:uniqueId val="{00000000-53EA-4191-812E-948BF212BB84}"/>
            </c:ext>
          </c:extLst>
        </c:ser>
        <c:dLbls>
          <c:showLegendKey val="0"/>
          <c:showVal val="0"/>
          <c:showCatName val="0"/>
          <c:showSerName val="0"/>
          <c:showPercent val="0"/>
          <c:showBubbleSize val="0"/>
        </c:dLbls>
        <c:gapWidth val="150"/>
        <c:axId val="134654976"/>
        <c:axId val="1346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26948</c:v>
                </c:pt>
                <c:pt idx="1">
                  <c:v>22512</c:v>
                </c:pt>
                <c:pt idx="2">
                  <c:v>36335</c:v>
                </c:pt>
                <c:pt idx="3">
                  <c:v>34707</c:v>
                </c:pt>
                <c:pt idx="4">
                  <c:v>31584</c:v>
                </c:pt>
              </c:numCache>
            </c:numRef>
          </c:val>
          <c:smooth val="0"/>
          <c:extLst xmlns:c16r2="http://schemas.microsoft.com/office/drawing/2015/06/chart">
            <c:ext xmlns:c16="http://schemas.microsoft.com/office/drawing/2014/chart" uri="{C3380CC4-5D6E-409C-BE32-E72D297353CC}">
              <c16:uniqueId val="{00000001-53EA-4191-812E-948BF212BB84}"/>
            </c:ext>
          </c:extLst>
        </c:ser>
        <c:dLbls>
          <c:showLegendKey val="0"/>
          <c:showVal val="0"/>
          <c:showCatName val="0"/>
          <c:showSerName val="0"/>
          <c:showPercent val="0"/>
          <c:showBubbleSize val="0"/>
        </c:dLbls>
        <c:marker val="1"/>
        <c:smooth val="0"/>
        <c:axId val="134654976"/>
        <c:axId val="134661248"/>
      </c:lineChart>
      <c:dateAx>
        <c:axId val="134654976"/>
        <c:scaling>
          <c:orientation val="minMax"/>
        </c:scaling>
        <c:delete val="1"/>
        <c:axPos val="b"/>
        <c:numFmt formatCode="ge" sourceLinked="1"/>
        <c:majorTickMark val="none"/>
        <c:minorTickMark val="none"/>
        <c:tickLblPos val="none"/>
        <c:crossAx val="134661248"/>
        <c:crosses val="autoZero"/>
        <c:auto val="1"/>
        <c:lblOffset val="100"/>
        <c:baseTimeUnit val="years"/>
      </c:dateAx>
      <c:valAx>
        <c:axId val="134661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65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C58" zoomScale="85" zoomScaleNormal="85" zoomScaleSheetLayoutView="70" workbookViewId="0">
      <selection activeCell="ND49" sqref="ND49:NR64"/>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row>
    <row r="3" spans="1:382" ht="9.75" customHeight="1">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row>
    <row r="4" spans="1:382" ht="9.75" customHeight="1">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45" t="str">
        <f>データ!H6&amp;"　"&amp;データ!I6</f>
        <v>富山県　富山県営富山中央駐車場</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40"/>
      <c r="AQ7" s="138" t="s">
        <v>2</v>
      </c>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40"/>
      <c r="CF7" s="138" t="s">
        <v>3</v>
      </c>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40"/>
      <c r="DU7" s="146" t="s">
        <v>4</v>
      </c>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1" t="s">
        <v>5</v>
      </c>
      <c r="FK7" s="141"/>
      <c r="FL7" s="141"/>
      <c r="FM7" s="141"/>
      <c r="FN7" s="141"/>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4"/>
      <c r="GZ7" s="4"/>
      <c r="HA7" s="4"/>
      <c r="HB7" s="4"/>
      <c r="HC7" s="4"/>
      <c r="HD7" s="4"/>
      <c r="HE7" s="4"/>
      <c r="HF7" s="4"/>
      <c r="HG7" s="4"/>
      <c r="HH7" s="4"/>
      <c r="HI7" s="4"/>
      <c r="HJ7" s="4"/>
      <c r="HK7" s="4"/>
      <c r="HL7" s="4"/>
      <c r="HM7" s="4"/>
      <c r="HN7" s="4"/>
      <c r="HO7" s="4"/>
      <c r="HP7" s="4"/>
      <c r="HQ7" s="4"/>
      <c r="HR7" s="4"/>
      <c r="HS7" s="4"/>
      <c r="HT7" s="4"/>
      <c r="HU7" s="4"/>
      <c r="HV7" s="4"/>
      <c r="HW7" s="4"/>
      <c r="HX7" s="141" t="s">
        <v>6</v>
      </c>
      <c r="HY7" s="141"/>
      <c r="HZ7" s="141"/>
      <c r="IA7" s="141"/>
      <c r="IB7" s="141"/>
      <c r="IC7" s="141"/>
      <c r="ID7" s="141"/>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t="s">
        <v>7</v>
      </c>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t="s">
        <v>8</v>
      </c>
      <c r="LK7" s="141"/>
      <c r="LL7" s="141"/>
      <c r="LM7" s="141"/>
      <c r="LN7" s="141"/>
      <c r="LO7" s="141"/>
      <c r="LP7" s="141"/>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3"/>
      <c r="ND7" s="6" t="s">
        <v>9</v>
      </c>
      <c r="NE7" s="7"/>
      <c r="NF7" s="7"/>
      <c r="NG7" s="7"/>
      <c r="NH7" s="7"/>
      <c r="NI7" s="7"/>
      <c r="NJ7" s="7"/>
      <c r="NK7" s="7"/>
      <c r="NL7" s="7"/>
      <c r="NM7" s="7"/>
      <c r="NN7" s="7"/>
      <c r="NO7" s="7"/>
      <c r="NP7" s="7"/>
      <c r="NQ7" s="8"/>
    </row>
    <row r="8" spans="1:382" ht="18.75" customHeight="1">
      <c r="A8" s="2"/>
      <c r="B8" s="128" t="str">
        <f>データ!J7</f>
        <v>法適用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駐車場整備事業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32" t="str">
        <f>データ!M7</f>
        <v>Ａ１Ｂ２</v>
      </c>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t="str">
        <f>データ!N7</f>
        <v>自治体職員</v>
      </c>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4"/>
      <c r="GZ8" s="4"/>
      <c r="HA8" s="4"/>
      <c r="HB8" s="4"/>
      <c r="HC8" s="4"/>
      <c r="HD8" s="4"/>
      <c r="HE8" s="4"/>
      <c r="HF8" s="4"/>
      <c r="HG8" s="4"/>
      <c r="HH8" s="4"/>
      <c r="HI8" s="4"/>
      <c r="HJ8" s="4"/>
      <c r="HK8" s="4"/>
      <c r="HL8" s="4"/>
      <c r="HM8" s="4"/>
      <c r="HN8" s="4"/>
      <c r="HO8" s="4"/>
      <c r="HP8" s="4"/>
      <c r="HQ8" s="4"/>
      <c r="HR8" s="4"/>
      <c r="HS8" s="4"/>
      <c r="HT8" s="4"/>
      <c r="HU8" s="4"/>
      <c r="HV8" s="4"/>
      <c r="HW8" s="4"/>
      <c r="HX8" s="132" t="str">
        <f>データ!S7</f>
        <v>公共施設</v>
      </c>
      <c r="HY8" s="132"/>
      <c r="HZ8" s="132"/>
      <c r="IA8" s="132"/>
      <c r="IB8" s="132"/>
      <c r="IC8" s="132"/>
      <c r="ID8" s="132"/>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t="str">
        <f>データ!T7</f>
        <v>無</v>
      </c>
      <c r="JR8" s="132"/>
      <c r="JS8" s="132"/>
      <c r="JT8" s="132"/>
      <c r="JU8" s="132"/>
      <c r="JV8" s="132"/>
      <c r="JW8" s="132"/>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1">
        <f>データ!U7</f>
        <v>5606</v>
      </c>
      <c r="LK8" s="131"/>
      <c r="LL8" s="131"/>
      <c r="LM8" s="131"/>
      <c r="LN8" s="131"/>
      <c r="LO8" s="131"/>
      <c r="LP8" s="131"/>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3"/>
      <c r="ND8" s="136" t="s">
        <v>10</v>
      </c>
      <c r="NE8" s="137"/>
      <c r="NF8" s="9" t="s">
        <v>11</v>
      </c>
      <c r="NG8" s="10"/>
      <c r="NH8" s="10"/>
      <c r="NI8" s="10"/>
      <c r="NJ8" s="10"/>
      <c r="NK8" s="10"/>
      <c r="NL8" s="10"/>
      <c r="NM8" s="10"/>
      <c r="NN8" s="10"/>
      <c r="NO8" s="10"/>
      <c r="NP8" s="10"/>
      <c r="NQ8" s="11"/>
    </row>
    <row r="9" spans="1:382" ht="18.75" customHeight="1">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40"/>
      <c r="AQ9" s="138" t="s">
        <v>13</v>
      </c>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40"/>
      <c r="CF9" s="138" t="s">
        <v>14</v>
      </c>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40"/>
      <c r="DU9" s="141" t="s">
        <v>15</v>
      </c>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1" t="s">
        <v>16</v>
      </c>
      <c r="HY9" s="141"/>
      <c r="HZ9" s="141"/>
      <c r="IA9" s="141"/>
      <c r="IB9" s="141"/>
      <c r="IC9" s="141"/>
      <c r="ID9" s="141"/>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t="s">
        <v>17</v>
      </c>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t="s">
        <v>18</v>
      </c>
      <c r="LK9" s="141"/>
      <c r="LL9" s="141"/>
      <c r="LM9" s="141"/>
      <c r="LN9" s="141"/>
      <c r="LO9" s="141"/>
      <c r="LP9" s="141"/>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3"/>
      <c r="ND9" s="142" t="s">
        <v>19</v>
      </c>
      <c r="NE9" s="143"/>
      <c r="NF9" s="12" t="s">
        <v>20</v>
      </c>
      <c r="NG9" s="13"/>
      <c r="NH9" s="13"/>
      <c r="NI9" s="13"/>
      <c r="NJ9" s="13"/>
      <c r="NK9" s="13"/>
      <c r="NL9" s="13"/>
      <c r="NM9" s="13"/>
      <c r="NN9" s="13"/>
      <c r="NO9" s="13"/>
      <c r="NP9" s="13"/>
      <c r="NQ9" s="14"/>
    </row>
    <row r="10" spans="1:382" ht="18.75" customHeight="1">
      <c r="A10" s="2"/>
      <c r="B10" s="122">
        <f>データ!O7</f>
        <v>-1557.7</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4"/>
      <c r="AQ10" s="125" t="s">
        <v>123</v>
      </c>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7"/>
      <c r="CF10" s="128" t="str">
        <f>データ!Q7</f>
        <v>立体式</v>
      </c>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30"/>
      <c r="DU10" s="131">
        <f>データ!R7</f>
        <v>25</v>
      </c>
      <c r="DV10" s="131"/>
      <c r="DW10" s="131"/>
      <c r="DX10" s="131"/>
      <c r="DY10" s="131"/>
      <c r="DZ10" s="131"/>
      <c r="EA10" s="131"/>
      <c r="EB10" s="131"/>
      <c r="EC10" s="131"/>
      <c r="ED10" s="131"/>
      <c r="EE10" s="131"/>
      <c r="EF10" s="131"/>
      <c r="EG10" s="131"/>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31">
        <f>データ!V7</f>
        <v>232</v>
      </c>
      <c r="HY10" s="131"/>
      <c r="HZ10" s="131"/>
      <c r="IA10" s="131"/>
      <c r="IB10" s="131"/>
      <c r="IC10" s="131"/>
      <c r="ID10" s="131"/>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f>データ!W7</f>
        <v>324</v>
      </c>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2" t="str">
        <f>データ!X7</f>
        <v>代行制</v>
      </c>
      <c r="LK10" s="132"/>
      <c r="LL10" s="132"/>
      <c r="LM10" s="132"/>
      <c r="LN10" s="132"/>
      <c r="LO10" s="132"/>
      <c r="LP10" s="132"/>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2"/>
      <c r="ND10" s="133" t="s">
        <v>21</v>
      </c>
      <c r="NE10" s="121"/>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4" t="s">
        <v>23</v>
      </c>
      <c r="NE11" s="134"/>
      <c r="NF11" s="134"/>
      <c r="NG11" s="134"/>
      <c r="NH11" s="134"/>
      <c r="NI11" s="134"/>
      <c r="NJ11" s="134"/>
      <c r="NK11" s="134"/>
      <c r="NL11" s="134"/>
      <c r="NM11" s="134"/>
      <c r="NN11" s="134"/>
      <c r="NO11" s="134"/>
      <c r="NP11" s="134"/>
      <c r="NQ11" s="134"/>
      <c r="NR11" s="13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4"/>
      <c r="NE12" s="134"/>
      <c r="NF12" s="134"/>
      <c r="NG12" s="134"/>
      <c r="NH12" s="134"/>
      <c r="NI12" s="134"/>
      <c r="NJ12" s="134"/>
      <c r="NK12" s="134"/>
      <c r="NL12" s="134"/>
      <c r="NM12" s="134"/>
      <c r="NN12" s="134"/>
      <c r="NO12" s="134"/>
      <c r="NP12" s="134"/>
      <c r="NQ12" s="134"/>
      <c r="NR12" s="13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5"/>
      <c r="NE13" s="135"/>
      <c r="NF13" s="135"/>
      <c r="NG13" s="135"/>
      <c r="NH13" s="135"/>
      <c r="NI13" s="135"/>
      <c r="NJ13" s="135"/>
      <c r="NK13" s="135"/>
      <c r="NL13" s="135"/>
      <c r="NM13" s="135"/>
      <c r="NN13" s="135"/>
      <c r="NO13" s="135"/>
      <c r="NP13" s="135"/>
      <c r="NQ13" s="135"/>
      <c r="NR13" s="135"/>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135</v>
      </c>
      <c r="NE15" s="92"/>
      <c r="NF15" s="92"/>
      <c r="NG15" s="92"/>
      <c r="NH15" s="92"/>
      <c r="NI15" s="92"/>
      <c r="NJ15" s="92"/>
      <c r="NK15" s="92"/>
      <c r="NL15" s="92"/>
      <c r="NM15" s="92"/>
      <c r="NN15" s="92"/>
      <c r="NO15" s="92"/>
      <c r="NP15" s="92"/>
      <c r="NQ15" s="92"/>
      <c r="NR15" s="93"/>
    </row>
    <row r="16" spans="1:382" ht="1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5" customHeight="1">
      <c r="A30" s="2"/>
      <c r="B30" s="22"/>
      <c r="C30" s="4"/>
      <c r="D30" s="4"/>
      <c r="E30" s="4"/>
      <c r="F30" s="4"/>
      <c r="I30" s="4"/>
      <c r="J30" s="4"/>
      <c r="K30" s="4"/>
      <c r="L30" s="4"/>
      <c r="M30" s="4"/>
      <c r="N30" s="4"/>
      <c r="O30" s="4"/>
      <c r="P30" s="4"/>
      <c r="Q30" s="4"/>
      <c r="R30" s="26"/>
      <c r="S30" s="26"/>
      <c r="T30" s="26"/>
      <c r="U30" s="120">
        <f>データ!$B$11</f>
        <v>41275</v>
      </c>
      <c r="V30" s="120"/>
      <c r="W30" s="120"/>
      <c r="X30" s="120"/>
      <c r="Y30" s="120"/>
      <c r="Z30" s="120"/>
      <c r="AA30" s="120"/>
      <c r="AB30" s="120"/>
      <c r="AC30" s="120"/>
      <c r="AD30" s="120"/>
      <c r="AE30" s="120"/>
      <c r="AF30" s="120"/>
      <c r="AG30" s="120"/>
      <c r="AH30" s="120"/>
      <c r="AI30" s="120"/>
      <c r="AJ30" s="120"/>
      <c r="AK30" s="120"/>
      <c r="AL30" s="120"/>
      <c r="AM30" s="120"/>
      <c r="AN30" s="120">
        <f>データ!$C$11</f>
        <v>41640</v>
      </c>
      <c r="AO30" s="120"/>
      <c r="AP30" s="120"/>
      <c r="AQ30" s="120"/>
      <c r="AR30" s="120"/>
      <c r="AS30" s="120"/>
      <c r="AT30" s="120"/>
      <c r="AU30" s="120"/>
      <c r="AV30" s="120"/>
      <c r="AW30" s="120"/>
      <c r="AX30" s="120"/>
      <c r="AY30" s="120"/>
      <c r="AZ30" s="120"/>
      <c r="BA30" s="120"/>
      <c r="BB30" s="120"/>
      <c r="BC30" s="120"/>
      <c r="BD30" s="120"/>
      <c r="BE30" s="120"/>
      <c r="BF30" s="120"/>
      <c r="BG30" s="120">
        <f>データ!$D$11</f>
        <v>42005</v>
      </c>
      <c r="BH30" s="120"/>
      <c r="BI30" s="120"/>
      <c r="BJ30" s="120"/>
      <c r="BK30" s="120"/>
      <c r="BL30" s="120"/>
      <c r="BM30" s="120"/>
      <c r="BN30" s="120"/>
      <c r="BO30" s="120"/>
      <c r="BP30" s="120"/>
      <c r="BQ30" s="120"/>
      <c r="BR30" s="120"/>
      <c r="BS30" s="120"/>
      <c r="BT30" s="120"/>
      <c r="BU30" s="120"/>
      <c r="BV30" s="120"/>
      <c r="BW30" s="120"/>
      <c r="BX30" s="120"/>
      <c r="BY30" s="120"/>
      <c r="BZ30" s="120">
        <f>データ!$E$11</f>
        <v>42370</v>
      </c>
      <c r="CA30" s="120"/>
      <c r="CB30" s="120"/>
      <c r="CC30" s="120"/>
      <c r="CD30" s="120"/>
      <c r="CE30" s="120"/>
      <c r="CF30" s="120"/>
      <c r="CG30" s="120"/>
      <c r="CH30" s="120"/>
      <c r="CI30" s="120"/>
      <c r="CJ30" s="120"/>
      <c r="CK30" s="120"/>
      <c r="CL30" s="120"/>
      <c r="CM30" s="120"/>
      <c r="CN30" s="120"/>
      <c r="CO30" s="120"/>
      <c r="CP30" s="120"/>
      <c r="CQ30" s="120"/>
      <c r="CR30" s="120"/>
      <c r="CS30" s="120">
        <f>データ!$F$11</f>
        <v>42736</v>
      </c>
      <c r="CT30" s="120"/>
      <c r="CU30" s="120"/>
      <c r="CV30" s="120"/>
      <c r="CW30" s="120"/>
      <c r="CX30" s="120"/>
      <c r="CY30" s="120"/>
      <c r="CZ30" s="120"/>
      <c r="DA30" s="120"/>
      <c r="DB30" s="120"/>
      <c r="DC30" s="120"/>
      <c r="DD30" s="120"/>
      <c r="DE30" s="120"/>
      <c r="DF30" s="120"/>
      <c r="DG30" s="120"/>
      <c r="DH30" s="120"/>
      <c r="DI30" s="120"/>
      <c r="DJ30" s="120"/>
      <c r="DK30" s="120"/>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20">
        <f>データ!$B$11</f>
        <v>41275</v>
      </c>
      <c r="EM30" s="120"/>
      <c r="EN30" s="120"/>
      <c r="EO30" s="120"/>
      <c r="EP30" s="120"/>
      <c r="EQ30" s="120"/>
      <c r="ER30" s="120"/>
      <c r="ES30" s="120"/>
      <c r="ET30" s="120"/>
      <c r="EU30" s="120"/>
      <c r="EV30" s="120"/>
      <c r="EW30" s="120"/>
      <c r="EX30" s="120"/>
      <c r="EY30" s="120"/>
      <c r="EZ30" s="120"/>
      <c r="FA30" s="120"/>
      <c r="FB30" s="120"/>
      <c r="FC30" s="120"/>
      <c r="FD30" s="120"/>
      <c r="FE30" s="120">
        <f>データ!$C$11</f>
        <v>41640</v>
      </c>
      <c r="FF30" s="120"/>
      <c r="FG30" s="120"/>
      <c r="FH30" s="120"/>
      <c r="FI30" s="120"/>
      <c r="FJ30" s="120"/>
      <c r="FK30" s="120"/>
      <c r="FL30" s="120"/>
      <c r="FM30" s="120"/>
      <c r="FN30" s="120"/>
      <c r="FO30" s="120"/>
      <c r="FP30" s="120"/>
      <c r="FQ30" s="120"/>
      <c r="FR30" s="120"/>
      <c r="FS30" s="120"/>
      <c r="FT30" s="120"/>
      <c r="FU30" s="120"/>
      <c r="FV30" s="120"/>
      <c r="FW30" s="120"/>
      <c r="FX30" s="120">
        <f>データ!$D$11</f>
        <v>42005</v>
      </c>
      <c r="FY30" s="120"/>
      <c r="FZ30" s="120"/>
      <c r="GA30" s="120"/>
      <c r="GB30" s="120"/>
      <c r="GC30" s="120"/>
      <c r="GD30" s="120"/>
      <c r="GE30" s="120"/>
      <c r="GF30" s="120"/>
      <c r="GG30" s="120"/>
      <c r="GH30" s="120"/>
      <c r="GI30" s="120"/>
      <c r="GJ30" s="120"/>
      <c r="GK30" s="120"/>
      <c r="GL30" s="120"/>
      <c r="GM30" s="120"/>
      <c r="GN30" s="120"/>
      <c r="GO30" s="120"/>
      <c r="GP30" s="120"/>
      <c r="GQ30" s="120">
        <f>データ!$E$11</f>
        <v>42370</v>
      </c>
      <c r="GR30" s="120"/>
      <c r="GS30" s="120"/>
      <c r="GT30" s="120"/>
      <c r="GU30" s="120"/>
      <c r="GV30" s="120"/>
      <c r="GW30" s="120"/>
      <c r="GX30" s="120"/>
      <c r="GY30" s="120"/>
      <c r="GZ30" s="120"/>
      <c r="HA30" s="120"/>
      <c r="HB30" s="120"/>
      <c r="HC30" s="120"/>
      <c r="HD30" s="120"/>
      <c r="HE30" s="120"/>
      <c r="HF30" s="120"/>
      <c r="HG30" s="120"/>
      <c r="HH30" s="120"/>
      <c r="HI30" s="120"/>
      <c r="HJ30" s="120">
        <f>データ!$F$11</f>
        <v>42736</v>
      </c>
      <c r="HK30" s="120"/>
      <c r="HL30" s="120"/>
      <c r="HM30" s="120"/>
      <c r="HN30" s="120"/>
      <c r="HO30" s="120"/>
      <c r="HP30" s="120"/>
      <c r="HQ30" s="120"/>
      <c r="HR30" s="120"/>
      <c r="HS30" s="120"/>
      <c r="HT30" s="120"/>
      <c r="HU30" s="120"/>
      <c r="HV30" s="120"/>
      <c r="HW30" s="120"/>
      <c r="HX30" s="120"/>
      <c r="HY30" s="120"/>
      <c r="HZ30" s="120"/>
      <c r="IA30" s="120"/>
      <c r="IB30" s="120"/>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20">
        <f>データ!$B$11</f>
        <v>41275</v>
      </c>
      <c r="JD30" s="120"/>
      <c r="JE30" s="120"/>
      <c r="JF30" s="120"/>
      <c r="JG30" s="120"/>
      <c r="JH30" s="120"/>
      <c r="JI30" s="120"/>
      <c r="JJ30" s="120"/>
      <c r="JK30" s="120"/>
      <c r="JL30" s="120"/>
      <c r="JM30" s="120"/>
      <c r="JN30" s="120"/>
      <c r="JO30" s="120"/>
      <c r="JP30" s="120"/>
      <c r="JQ30" s="120"/>
      <c r="JR30" s="120"/>
      <c r="JS30" s="120"/>
      <c r="JT30" s="120"/>
      <c r="JU30" s="120"/>
      <c r="JV30" s="120">
        <f>データ!$C$11</f>
        <v>41640</v>
      </c>
      <c r="JW30" s="120"/>
      <c r="JX30" s="120"/>
      <c r="JY30" s="120"/>
      <c r="JZ30" s="120"/>
      <c r="KA30" s="120"/>
      <c r="KB30" s="120"/>
      <c r="KC30" s="120"/>
      <c r="KD30" s="120"/>
      <c r="KE30" s="120"/>
      <c r="KF30" s="120"/>
      <c r="KG30" s="120"/>
      <c r="KH30" s="120"/>
      <c r="KI30" s="120"/>
      <c r="KJ30" s="120"/>
      <c r="KK30" s="120"/>
      <c r="KL30" s="120"/>
      <c r="KM30" s="120"/>
      <c r="KN30" s="120"/>
      <c r="KO30" s="120">
        <f>データ!$D$11</f>
        <v>42005</v>
      </c>
      <c r="KP30" s="120"/>
      <c r="KQ30" s="120"/>
      <c r="KR30" s="120"/>
      <c r="KS30" s="120"/>
      <c r="KT30" s="120"/>
      <c r="KU30" s="120"/>
      <c r="KV30" s="120"/>
      <c r="KW30" s="120"/>
      <c r="KX30" s="120"/>
      <c r="KY30" s="120"/>
      <c r="KZ30" s="120"/>
      <c r="LA30" s="120"/>
      <c r="LB30" s="120"/>
      <c r="LC30" s="120"/>
      <c r="LD30" s="120"/>
      <c r="LE30" s="120"/>
      <c r="LF30" s="120"/>
      <c r="LG30" s="120"/>
      <c r="LH30" s="120">
        <f>データ!$E$11</f>
        <v>42370</v>
      </c>
      <c r="LI30" s="120"/>
      <c r="LJ30" s="120"/>
      <c r="LK30" s="120"/>
      <c r="LL30" s="120"/>
      <c r="LM30" s="120"/>
      <c r="LN30" s="120"/>
      <c r="LO30" s="120"/>
      <c r="LP30" s="120"/>
      <c r="LQ30" s="120"/>
      <c r="LR30" s="120"/>
      <c r="LS30" s="120"/>
      <c r="LT30" s="120"/>
      <c r="LU30" s="120"/>
      <c r="LV30" s="120"/>
      <c r="LW30" s="120"/>
      <c r="LX30" s="120"/>
      <c r="LY30" s="120"/>
      <c r="LZ30" s="120"/>
      <c r="MA30" s="120">
        <f>データ!$F$11</f>
        <v>42736</v>
      </c>
      <c r="MB30" s="120"/>
      <c r="MC30" s="120"/>
      <c r="MD30" s="120"/>
      <c r="ME30" s="120"/>
      <c r="MF30" s="120"/>
      <c r="MG30" s="120"/>
      <c r="MH30" s="120"/>
      <c r="MI30" s="120"/>
      <c r="MJ30" s="120"/>
      <c r="MK30" s="120"/>
      <c r="ML30" s="120"/>
      <c r="MM30" s="120"/>
      <c r="MN30" s="120"/>
      <c r="MO30" s="120"/>
      <c r="MP30" s="120"/>
      <c r="MQ30" s="120"/>
      <c r="MR30" s="120"/>
      <c r="MS30" s="120"/>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c r="A31" s="2"/>
      <c r="B31" s="22"/>
      <c r="C31" s="4"/>
      <c r="D31" s="4"/>
      <c r="E31" s="4"/>
      <c r="F31" s="4"/>
      <c r="I31" s="28"/>
      <c r="J31" s="111" t="s">
        <v>27</v>
      </c>
      <c r="K31" s="112"/>
      <c r="L31" s="112"/>
      <c r="M31" s="112"/>
      <c r="N31" s="112"/>
      <c r="O31" s="112"/>
      <c r="P31" s="112"/>
      <c r="Q31" s="112"/>
      <c r="R31" s="112"/>
      <c r="S31" s="112"/>
      <c r="T31" s="113"/>
      <c r="U31" s="110">
        <f>データ!Y7</f>
        <v>212.5</v>
      </c>
      <c r="V31" s="110"/>
      <c r="W31" s="110"/>
      <c r="X31" s="110"/>
      <c r="Y31" s="110"/>
      <c r="Z31" s="110"/>
      <c r="AA31" s="110"/>
      <c r="AB31" s="110"/>
      <c r="AC31" s="110"/>
      <c r="AD31" s="110"/>
      <c r="AE31" s="110"/>
      <c r="AF31" s="110"/>
      <c r="AG31" s="110"/>
      <c r="AH31" s="110"/>
      <c r="AI31" s="110"/>
      <c r="AJ31" s="110"/>
      <c r="AK31" s="110"/>
      <c r="AL31" s="110"/>
      <c r="AM31" s="110"/>
      <c r="AN31" s="110">
        <f>データ!Z7</f>
        <v>208.2</v>
      </c>
      <c r="AO31" s="110"/>
      <c r="AP31" s="110"/>
      <c r="AQ31" s="110"/>
      <c r="AR31" s="110"/>
      <c r="AS31" s="110"/>
      <c r="AT31" s="110"/>
      <c r="AU31" s="110"/>
      <c r="AV31" s="110"/>
      <c r="AW31" s="110"/>
      <c r="AX31" s="110"/>
      <c r="AY31" s="110"/>
      <c r="AZ31" s="110"/>
      <c r="BA31" s="110"/>
      <c r="BB31" s="110"/>
      <c r="BC31" s="110"/>
      <c r="BD31" s="110"/>
      <c r="BE31" s="110"/>
      <c r="BF31" s="110"/>
      <c r="BG31" s="110">
        <f>データ!AA7</f>
        <v>218.7</v>
      </c>
      <c r="BH31" s="110"/>
      <c r="BI31" s="110"/>
      <c r="BJ31" s="110"/>
      <c r="BK31" s="110"/>
      <c r="BL31" s="110"/>
      <c r="BM31" s="110"/>
      <c r="BN31" s="110"/>
      <c r="BO31" s="110"/>
      <c r="BP31" s="110"/>
      <c r="BQ31" s="110"/>
      <c r="BR31" s="110"/>
      <c r="BS31" s="110"/>
      <c r="BT31" s="110"/>
      <c r="BU31" s="110"/>
      <c r="BV31" s="110"/>
      <c r="BW31" s="110"/>
      <c r="BX31" s="110"/>
      <c r="BY31" s="110"/>
      <c r="BZ31" s="110">
        <f>データ!AB7</f>
        <v>198.6</v>
      </c>
      <c r="CA31" s="110"/>
      <c r="CB31" s="110"/>
      <c r="CC31" s="110"/>
      <c r="CD31" s="110"/>
      <c r="CE31" s="110"/>
      <c r="CF31" s="110"/>
      <c r="CG31" s="110"/>
      <c r="CH31" s="110"/>
      <c r="CI31" s="110"/>
      <c r="CJ31" s="110"/>
      <c r="CK31" s="110"/>
      <c r="CL31" s="110"/>
      <c r="CM31" s="110"/>
      <c r="CN31" s="110"/>
      <c r="CO31" s="110"/>
      <c r="CP31" s="110"/>
      <c r="CQ31" s="110"/>
      <c r="CR31" s="110"/>
      <c r="CS31" s="110">
        <f>データ!AC7</f>
        <v>187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0.6</v>
      </c>
      <c r="FY31" s="110"/>
      <c r="FZ31" s="110"/>
      <c r="GA31" s="110"/>
      <c r="GB31" s="110"/>
      <c r="GC31" s="110"/>
      <c r="GD31" s="110"/>
      <c r="GE31" s="110"/>
      <c r="GF31" s="110"/>
      <c r="GG31" s="110"/>
      <c r="GH31" s="110"/>
      <c r="GI31" s="110"/>
      <c r="GJ31" s="110"/>
      <c r="GK31" s="110"/>
      <c r="GL31" s="110"/>
      <c r="GM31" s="110"/>
      <c r="GN31" s="110"/>
      <c r="GO31" s="110"/>
      <c r="GP31" s="110"/>
      <c r="GQ31" s="110">
        <f>データ!AM7</f>
        <v>0.5</v>
      </c>
      <c r="GR31" s="110"/>
      <c r="GS31" s="110"/>
      <c r="GT31" s="110"/>
      <c r="GU31" s="110"/>
      <c r="GV31" s="110"/>
      <c r="GW31" s="110"/>
      <c r="GX31" s="110"/>
      <c r="GY31" s="110"/>
      <c r="GZ31" s="110"/>
      <c r="HA31" s="110"/>
      <c r="HB31" s="110"/>
      <c r="HC31" s="110"/>
      <c r="HD31" s="110"/>
      <c r="HE31" s="110"/>
      <c r="HF31" s="110"/>
      <c r="HG31" s="110"/>
      <c r="HH31" s="110"/>
      <c r="HI31" s="110"/>
      <c r="HJ31" s="110">
        <f>データ!AN7</f>
        <v>0.5</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103</v>
      </c>
      <c r="JD31" s="81"/>
      <c r="JE31" s="81"/>
      <c r="JF31" s="81"/>
      <c r="JG31" s="81"/>
      <c r="JH31" s="81"/>
      <c r="JI31" s="81"/>
      <c r="JJ31" s="81"/>
      <c r="JK31" s="81"/>
      <c r="JL31" s="81"/>
      <c r="JM31" s="81"/>
      <c r="JN31" s="81"/>
      <c r="JO31" s="81"/>
      <c r="JP31" s="81"/>
      <c r="JQ31" s="81"/>
      <c r="JR31" s="81"/>
      <c r="JS31" s="81"/>
      <c r="JT31" s="81"/>
      <c r="JU31" s="82"/>
      <c r="JV31" s="80">
        <f>データ!DL7</f>
        <v>90.9</v>
      </c>
      <c r="JW31" s="81"/>
      <c r="JX31" s="81"/>
      <c r="JY31" s="81"/>
      <c r="JZ31" s="81"/>
      <c r="KA31" s="81"/>
      <c r="KB31" s="81"/>
      <c r="KC31" s="81"/>
      <c r="KD31" s="81"/>
      <c r="KE31" s="81"/>
      <c r="KF31" s="81"/>
      <c r="KG31" s="81"/>
      <c r="KH31" s="81"/>
      <c r="KI31" s="81"/>
      <c r="KJ31" s="81"/>
      <c r="KK31" s="81"/>
      <c r="KL31" s="81"/>
      <c r="KM31" s="81"/>
      <c r="KN31" s="82"/>
      <c r="KO31" s="80">
        <f>データ!DM7</f>
        <v>90.9</v>
      </c>
      <c r="KP31" s="81"/>
      <c r="KQ31" s="81"/>
      <c r="KR31" s="81"/>
      <c r="KS31" s="81"/>
      <c r="KT31" s="81"/>
      <c r="KU31" s="81"/>
      <c r="KV31" s="81"/>
      <c r="KW31" s="81"/>
      <c r="KX31" s="81"/>
      <c r="KY31" s="81"/>
      <c r="KZ31" s="81"/>
      <c r="LA31" s="81"/>
      <c r="LB31" s="81"/>
      <c r="LC31" s="81"/>
      <c r="LD31" s="81"/>
      <c r="LE31" s="81"/>
      <c r="LF31" s="81"/>
      <c r="LG31" s="82"/>
      <c r="LH31" s="80">
        <f>データ!DN7</f>
        <v>93.1</v>
      </c>
      <c r="LI31" s="81"/>
      <c r="LJ31" s="81"/>
      <c r="LK31" s="81"/>
      <c r="LL31" s="81"/>
      <c r="LM31" s="81"/>
      <c r="LN31" s="81"/>
      <c r="LO31" s="81"/>
      <c r="LP31" s="81"/>
      <c r="LQ31" s="81"/>
      <c r="LR31" s="81"/>
      <c r="LS31" s="81"/>
      <c r="LT31" s="81"/>
      <c r="LU31" s="81"/>
      <c r="LV31" s="81"/>
      <c r="LW31" s="81"/>
      <c r="LX31" s="81"/>
      <c r="LY31" s="81"/>
      <c r="LZ31" s="82"/>
      <c r="MA31" s="80">
        <f>データ!DO7</f>
        <v>77.599999999999994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148.80000000000001</v>
      </c>
      <c r="V32" s="110"/>
      <c r="W32" s="110"/>
      <c r="X32" s="110"/>
      <c r="Y32" s="110"/>
      <c r="Z32" s="110"/>
      <c r="AA32" s="110"/>
      <c r="AB32" s="110"/>
      <c r="AC32" s="110"/>
      <c r="AD32" s="110"/>
      <c r="AE32" s="110"/>
      <c r="AF32" s="110"/>
      <c r="AG32" s="110"/>
      <c r="AH32" s="110"/>
      <c r="AI32" s="110"/>
      <c r="AJ32" s="110"/>
      <c r="AK32" s="110"/>
      <c r="AL32" s="110"/>
      <c r="AM32" s="110"/>
      <c r="AN32" s="110">
        <f>データ!AE7</f>
        <v>142.1</v>
      </c>
      <c r="AO32" s="110"/>
      <c r="AP32" s="110"/>
      <c r="AQ32" s="110"/>
      <c r="AR32" s="110"/>
      <c r="AS32" s="110"/>
      <c r="AT32" s="110"/>
      <c r="AU32" s="110"/>
      <c r="AV32" s="110"/>
      <c r="AW32" s="110"/>
      <c r="AX32" s="110"/>
      <c r="AY32" s="110"/>
      <c r="AZ32" s="110"/>
      <c r="BA32" s="110"/>
      <c r="BB32" s="110"/>
      <c r="BC32" s="110"/>
      <c r="BD32" s="110"/>
      <c r="BE32" s="110"/>
      <c r="BF32" s="110"/>
      <c r="BG32" s="110">
        <f>データ!AF7</f>
        <v>222.4</v>
      </c>
      <c r="BH32" s="110"/>
      <c r="BI32" s="110"/>
      <c r="BJ32" s="110"/>
      <c r="BK32" s="110"/>
      <c r="BL32" s="110"/>
      <c r="BM32" s="110"/>
      <c r="BN32" s="110"/>
      <c r="BO32" s="110"/>
      <c r="BP32" s="110"/>
      <c r="BQ32" s="110"/>
      <c r="BR32" s="110"/>
      <c r="BS32" s="110"/>
      <c r="BT32" s="110"/>
      <c r="BU32" s="110"/>
      <c r="BV32" s="110"/>
      <c r="BW32" s="110"/>
      <c r="BX32" s="110"/>
      <c r="BY32" s="110"/>
      <c r="BZ32" s="110">
        <f>データ!AG7</f>
        <v>157</v>
      </c>
      <c r="CA32" s="110"/>
      <c r="CB32" s="110"/>
      <c r="CC32" s="110"/>
      <c r="CD32" s="110"/>
      <c r="CE32" s="110"/>
      <c r="CF32" s="110"/>
      <c r="CG32" s="110"/>
      <c r="CH32" s="110"/>
      <c r="CI32" s="110"/>
      <c r="CJ32" s="110"/>
      <c r="CK32" s="110"/>
      <c r="CL32" s="110"/>
      <c r="CM32" s="110"/>
      <c r="CN32" s="110"/>
      <c r="CO32" s="110"/>
      <c r="CP32" s="110"/>
      <c r="CQ32" s="110"/>
      <c r="CR32" s="110"/>
      <c r="CS32" s="110">
        <f>データ!AH7</f>
        <v>150.4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0.3</v>
      </c>
      <c r="FY32" s="110"/>
      <c r="FZ32" s="110"/>
      <c r="GA32" s="110"/>
      <c r="GB32" s="110"/>
      <c r="GC32" s="110"/>
      <c r="GD32" s="110"/>
      <c r="GE32" s="110"/>
      <c r="GF32" s="110"/>
      <c r="GG32" s="110"/>
      <c r="GH32" s="110"/>
      <c r="GI32" s="110"/>
      <c r="GJ32" s="110"/>
      <c r="GK32" s="110"/>
      <c r="GL32" s="110"/>
      <c r="GM32" s="110"/>
      <c r="GN32" s="110"/>
      <c r="GO32" s="110"/>
      <c r="GP32" s="110"/>
      <c r="GQ32" s="110">
        <f>データ!AR7</f>
        <v>0.3</v>
      </c>
      <c r="GR32" s="110"/>
      <c r="GS32" s="110"/>
      <c r="GT32" s="110"/>
      <c r="GU32" s="110"/>
      <c r="GV32" s="110"/>
      <c r="GW32" s="110"/>
      <c r="GX32" s="110"/>
      <c r="GY32" s="110"/>
      <c r="GZ32" s="110"/>
      <c r="HA32" s="110"/>
      <c r="HB32" s="110"/>
      <c r="HC32" s="110"/>
      <c r="HD32" s="110"/>
      <c r="HE32" s="110"/>
      <c r="HF32" s="110"/>
      <c r="HG32" s="110"/>
      <c r="HH32" s="110"/>
      <c r="HI32" s="110"/>
      <c r="HJ32" s="110">
        <f>データ!AS7</f>
        <v>0.3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184.4</v>
      </c>
      <c r="JD32" s="81"/>
      <c r="JE32" s="81"/>
      <c r="JF32" s="81"/>
      <c r="JG32" s="81"/>
      <c r="JH32" s="81"/>
      <c r="JI32" s="81"/>
      <c r="JJ32" s="81"/>
      <c r="JK32" s="81"/>
      <c r="JL32" s="81"/>
      <c r="JM32" s="81"/>
      <c r="JN32" s="81"/>
      <c r="JO32" s="81"/>
      <c r="JP32" s="81"/>
      <c r="JQ32" s="81"/>
      <c r="JR32" s="81"/>
      <c r="JS32" s="81"/>
      <c r="JT32" s="81"/>
      <c r="JU32" s="82"/>
      <c r="JV32" s="80">
        <f>データ!DQ7</f>
        <v>179.9</v>
      </c>
      <c r="JW32" s="81"/>
      <c r="JX32" s="81"/>
      <c r="JY32" s="81"/>
      <c r="JZ32" s="81"/>
      <c r="KA32" s="81"/>
      <c r="KB32" s="81"/>
      <c r="KC32" s="81"/>
      <c r="KD32" s="81"/>
      <c r="KE32" s="81"/>
      <c r="KF32" s="81"/>
      <c r="KG32" s="81"/>
      <c r="KH32" s="81"/>
      <c r="KI32" s="81"/>
      <c r="KJ32" s="81"/>
      <c r="KK32" s="81"/>
      <c r="KL32" s="81"/>
      <c r="KM32" s="81"/>
      <c r="KN32" s="82"/>
      <c r="KO32" s="80">
        <f>データ!DR7</f>
        <v>178.1</v>
      </c>
      <c r="KP32" s="81"/>
      <c r="KQ32" s="81"/>
      <c r="KR32" s="81"/>
      <c r="KS32" s="81"/>
      <c r="KT32" s="81"/>
      <c r="KU32" s="81"/>
      <c r="KV32" s="81"/>
      <c r="KW32" s="81"/>
      <c r="KX32" s="81"/>
      <c r="KY32" s="81"/>
      <c r="KZ32" s="81"/>
      <c r="LA32" s="81"/>
      <c r="LB32" s="81"/>
      <c r="LC32" s="81"/>
      <c r="LD32" s="81"/>
      <c r="LE32" s="81"/>
      <c r="LF32" s="81"/>
      <c r="LG32" s="82"/>
      <c r="LH32" s="80">
        <f>データ!DS7</f>
        <v>181.7</v>
      </c>
      <c r="LI32" s="81"/>
      <c r="LJ32" s="81"/>
      <c r="LK32" s="81"/>
      <c r="LL32" s="81"/>
      <c r="LM32" s="81"/>
      <c r="LN32" s="81"/>
      <c r="LO32" s="81"/>
      <c r="LP32" s="81"/>
      <c r="LQ32" s="81"/>
      <c r="LR32" s="81"/>
      <c r="LS32" s="81"/>
      <c r="LT32" s="81"/>
      <c r="LU32" s="81"/>
      <c r="LV32" s="81"/>
      <c r="LW32" s="81"/>
      <c r="LX32" s="81"/>
      <c r="LY32" s="81"/>
      <c r="LZ32" s="82"/>
      <c r="MA32" s="80">
        <f>データ!DT7</f>
        <v>170.8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133</v>
      </c>
      <c r="NE32" s="92"/>
      <c r="NF32" s="92"/>
      <c r="NG32" s="92"/>
      <c r="NH32" s="92"/>
      <c r="NI32" s="92"/>
      <c r="NJ32" s="92"/>
      <c r="NK32" s="92"/>
      <c r="NL32" s="92"/>
      <c r="NM32" s="92"/>
      <c r="NN32" s="92"/>
      <c r="NO32" s="92"/>
      <c r="NP32" s="92"/>
      <c r="NQ32" s="92"/>
      <c r="NR32" s="9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21"/>
      <c r="IQ35" s="121"/>
      <c r="IR35" s="121"/>
      <c r="IS35" s="121"/>
      <c r="IT35" s="121"/>
      <c r="IU35" s="121"/>
      <c r="IV35" s="121"/>
      <c r="IW35" s="121"/>
      <c r="IX35" s="121"/>
      <c r="IY35" s="121"/>
      <c r="IZ35" s="121"/>
      <c r="JA35" s="121"/>
      <c r="JB35" s="121"/>
      <c r="JC35" s="121"/>
      <c r="JD35" s="121"/>
      <c r="JE35" s="121"/>
      <c r="JF35" s="121"/>
      <c r="JG35" s="121"/>
      <c r="JH35" s="121"/>
      <c r="JI35" s="121"/>
      <c r="JJ35" s="121"/>
      <c r="JK35" s="121"/>
      <c r="JL35" s="121"/>
      <c r="JM35" s="121"/>
      <c r="JN35" s="121"/>
      <c r="JO35" s="121"/>
      <c r="JP35" s="121"/>
      <c r="JQ35" s="121"/>
      <c r="JR35" s="121"/>
      <c r="JS35" s="121"/>
      <c r="JT35" s="121"/>
      <c r="JU35" s="121"/>
      <c r="JV35" s="121"/>
      <c r="JW35" s="121"/>
      <c r="JX35" s="121"/>
      <c r="JY35" s="121"/>
      <c r="JZ35" s="121"/>
      <c r="KA35" s="121"/>
      <c r="KB35" s="121"/>
      <c r="KC35" s="121"/>
      <c r="KD35" s="121"/>
      <c r="KE35" s="121"/>
      <c r="KF35" s="121"/>
      <c r="KG35" s="121"/>
      <c r="KH35" s="121"/>
      <c r="KI35" s="121"/>
      <c r="KJ35" s="121"/>
      <c r="KK35" s="121"/>
      <c r="KL35" s="121"/>
      <c r="KM35" s="121"/>
      <c r="KN35" s="121"/>
      <c r="KO35" s="121"/>
      <c r="KP35" s="121"/>
      <c r="KQ35" s="121"/>
      <c r="KR35" s="121"/>
      <c r="KS35" s="121"/>
      <c r="KT35" s="121"/>
      <c r="KU35" s="121"/>
      <c r="KV35" s="121"/>
      <c r="KW35" s="121"/>
      <c r="KX35" s="121"/>
      <c r="KY35" s="121"/>
      <c r="KZ35" s="121"/>
      <c r="LA35" s="121"/>
      <c r="LB35" s="121"/>
      <c r="LC35" s="121"/>
      <c r="LD35" s="121"/>
      <c r="LE35" s="121"/>
      <c r="LF35" s="121"/>
      <c r="LG35" s="121"/>
      <c r="LH35" s="121"/>
      <c r="LI35" s="121"/>
      <c r="LJ35" s="121"/>
      <c r="LK35" s="121"/>
      <c r="LL35" s="121"/>
      <c r="LM35" s="121"/>
      <c r="LN35" s="121"/>
      <c r="LO35" s="121"/>
      <c r="LP35" s="121"/>
      <c r="LQ35" s="121"/>
      <c r="LR35" s="121"/>
      <c r="LS35" s="121"/>
      <c r="LT35" s="121"/>
      <c r="LU35" s="121"/>
      <c r="LV35" s="121"/>
      <c r="LW35" s="121"/>
      <c r="LX35" s="121"/>
      <c r="LY35" s="121"/>
      <c r="LZ35" s="121"/>
      <c r="MA35" s="121"/>
      <c r="MB35" s="121"/>
      <c r="MC35" s="121"/>
      <c r="MD35" s="121"/>
      <c r="ME35" s="121"/>
      <c r="MF35" s="121"/>
      <c r="MG35" s="121"/>
      <c r="MH35" s="121"/>
      <c r="MI35" s="121"/>
      <c r="MJ35" s="121"/>
      <c r="MK35" s="121"/>
      <c r="ML35" s="121"/>
      <c r="MM35" s="121"/>
      <c r="MN35" s="121"/>
      <c r="MO35" s="121"/>
      <c r="MP35" s="121"/>
      <c r="MQ35" s="121"/>
      <c r="MR35" s="121"/>
      <c r="MS35" s="121"/>
      <c r="MT35" s="121"/>
      <c r="MU35" s="121"/>
      <c r="MV35" s="121"/>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136</v>
      </c>
      <c r="NE49" s="114"/>
      <c r="NF49" s="114"/>
      <c r="NG49" s="114"/>
      <c r="NH49" s="114"/>
      <c r="NI49" s="114"/>
      <c r="NJ49" s="114"/>
      <c r="NK49" s="114"/>
      <c r="NL49" s="114"/>
      <c r="NM49" s="114"/>
      <c r="NN49" s="114"/>
      <c r="NO49" s="114"/>
      <c r="NP49" s="114"/>
      <c r="NQ49" s="114"/>
      <c r="NR49" s="115"/>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6"/>
      <c r="NE50" s="114"/>
      <c r="NF50" s="114"/>
      <c r="NG50" s="114"/>
      <c r="NH50" s="114"/>
      <c r="NI50" s="114"/>
      <c r="NJ50" s="114"/>
      <c r="NK50" s="114"/>
      <c r="NL50" s="114"/>
      <c r="NM50" s="114"/>
      <c r="NN50" s="114"/>
      <c r="NO50" s="114"/>
      <c r="NP50" s="114"/>
      <c r="NQ50" s="114"/>
      <c r="NR50" s="115"/>
    </row>
    <row r="51" spans="1:382" ht="13.5" customHeight="1">
      <c r="A51" s="2"/>
      <c r="B51" s="22"/>
      <c r="C51" s="4"/>
      <c r="D51" s="4"/>
      <c r="E51" s="4"/>
      <c r="F51" s="4"/>
      <c r="G51" s="34"/>
      <c r="H51" s="34"/>
      <c r="I51" s="4"/>
      <c r="J51" s="4"/>
      <c r="K51" s="4"/>
      <c r="L51" s="4"/>
      <c r="M51" s="4"/>
      <c r="N51" s="4"/>
      <c r="O51" s="4"/>
      <c r="P51" s="4"/>
      <c r="Q51" s="4"/>
      <c r="R51" s="26"/>
      <c r="S51" s="26"/>
      <c r="T51" s="26"/>
      <c r="U51" s="120">
        <f>データ!$B$11</f>
        <v>41275</v>
      </c>
      <c r="V51" s="120"/>
      <c r="W51" s="120"/>
      <c r="X51" s="120"/>
      <c r="Y51" s="120"/>
      <c r="Z51" s="120"/>
      <c r="AA51" s="120"/>
      <c r="AB51" s="120"/>
      <c r="AC51" s="120"/>
      <c r="AD51" s="120"/>
      <c r="AE51" s="120"/>
      <c r="AF51" s="120"/>
      <c r="AG51" s="120"/>
      <c r="AH51" s="120"/>
      <c r="AI51" s="120"/>
      <c r="AJ51" s="120"/>
      <c r="AK51" s="120"/>
      <c r="AL51" s="120"/>
      <c r="AM51" s="120"/>
      <c r="AN51" s="120">
        <f>データ!$C$11</f>
        <v>41640</v>
      </c>
      <c r="AO51" s="120"/>
      <c r="AP51" s="120"/>
      <c r="AQ51" s="120"/>
      <c r="AR51" s="120"/>
      <c r="AS51" s="120"/>
      <c r="AT51" s="120"/>
      <c r="AU51" s="120"/>
      <c r="AV51" s="120"/>
      <c r="AW51" s="120"/>
      <c r="AX51" s="120"/>
      <c r="AY51" s="120"/>
      <c r="AZ51" s="120"/>
      <c r="BA51" s="120"/>
      <c r="BB51" s="120"/>
      <c r="BC51" s="120"/>
      <c r="BD51" s="120"/>
      <c r="BE51" s="120"/>
      <c r="BF51" s="120"/>
      <c r="BG51" s="120">
        <f>データ!$D$11</f>
        <v>42005</v>
      </c>
      <c r="BH51" s="120"/>
      <c r="BI51" s="120"/>
      <c r="BJ51" s="120"/>
      <c r="BK51" s="120"/>
      <c r="BL51" s="120"/>
      <c r="BM51" s="120"/>
      <c r="BN51" s="120"/>
      <c r="BO51" s="120"/>
      <c r="BP51" s="120"/>
      <c r="BQ51" s="120"/>
      <c r="BR51" s="120"/>
      <c r="BS51" s="120"/>
      <c r="BT51" s="120"/>
      <c r="BU51" s="120"/>
      <c r="BV51" s="120"/>
      <c r="BW51" s="120"/>
      <c r="BX51" s="120"/>
      <c r="BY51" s="120"/>
      <c r="BZ51" s="120">
        <f>データ!$E$11</f>
        <v>42370</v>
      </c>
      <c r="CA51" s="120"/>
      <c r="CB51" s="120"/>
      <c r="CC51" s="120"/>
      <c r="CD51" s="120"/>
      <c r="CE51" s="120"/>
      <c r="CF51" s="120"/>
      <c r="CG51" s="120"/>
      <c r="CH51" s="120"/>
      <c r="CI51" s="120"/>
      <c r="CJ51" s="120"/>
      <c r="CK51" s="120"/>
      <c r="CL51" s="120"/>
      <c r="CM51" s="120"/>
      <c r="CN51" s="120"/>
      <c r="CO51" s="120"/>
      <c r="CP51" s="120"/>
      <c r="CQ51" s="120"/>
      <c r="CR51" s="120"/>
      <c r="CS51" s="120">
        <f>データ!$F$11</f>
        <v>42736</v>
      </c>
      <c r="CT51" s="120"/>
      <c r="CU51" s="120"/>
      <c r="CV51" s="120"/>
      <c r="CW51" s="120"/>
      <c r="CX51" s="120"/>
      <c r="CY51" s="120"/>
      <c r="CZ51" s="120"/>
      <c r="DA51" s="120"/>
      <c r="DB51" s="120"/>
      <c r="DC51" s="120"/>
      <c r="DD51" s="120"/>
      <c r="DE51" s="120"/>
      <c r="DF51" s="120"/>
      <c r="DG51" s="120"/>
      <c r="DH51" s="120"/>
      <c r="DI51" s="120"/>
      <c r="DJ51" s="120"/>
      <c r="DK51" s="120"/>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20">
        <f>データ!$B$11</f>
        <v>41275</v>
      </c>
      <c r="EM51" s="120"/>
      <c r="EN51" s="120"/>
      <c r="EO51" s="120"/>
      <c r="EP51" s="120"/>
      <c r="EQ51" s="120"/>
      <c r="ER51" s="120"/>
      <c r="ES51" s="120"/>
      <c r="ET51" s="120"/>
      <c r="EU51" s="120"/>
      <c r="EV51" s="120"/>
      <c r="EW51" s="120"/>
      <c r="EX51" s="120"/>
      <c r="EY51" s="120"/>
      <c r="EZ51" s="120"/>
      <c r="FA51" s="120"/>
      <c r="FB51" s="120"/>
      <c r="FC51" s="120"/>
      <c r="FD51" s="120"/>
      <c r="FE51" s="120">
        <f>データ!$C$11</f>
        <v>41640</v>
      </c>
      <c r="FF51" s="120"/>
      <c r="FG51" s="120"/>
      <c r="FH51" s="120"/>
      <c r="FI51" s="120"/>
      <c r="FJ51" s="120"/>
      <c r="FK51" s="120"/>
      <c r="FL51" s="120"/>
      <c r="FM51" s="120"/>
      <c r="FN51" s="120"/>
      <c r="FO51" s="120"/>
      <c r="FP51" s="120"/>
      <c r="FQ51" s="120"/>
      <c r="FR51" s="120"/>
      <c r="FS51" s="120"/>
      <c r="FT51" s="120"/>
      <c r="FU51" s="120"/>
      <c r="FV51" s="120"/>
      <c r="FW51" s="120"/>
      <c r="FX51" s="120">
        <f>データ!$D$11</f>
        <v>42005</v>
      </c>
      <c r="FY51" s="120"/>
      <c r="FZ51" s="120"/>
      <c r="GA51" s="120"/>
      <c r="GB51" s="120"/>
      <c r="GC51" s="120"/>
      <c r="GD51" s="120"/>
      <c r="GE51" s="120"/>
      <c r="GF51" s="120"/>
      <c r="GG51" s="120"/>
      <c r="GH51" s="120"/>
      <c r="GI51" s="120"/>
      <c r="GJ51" s="120"/>
      <c r="GK51" s="120"/>
      <c r="GL51" s="120"/>
      <c r="GM51" s="120"/>
      <c r="GN51" s="120"/>
      <c r="GO51" s="120"/>
      <c r="GP51" s="120"/>
      <c r="GQ51" s="120">
        <f>データ!$E$11</f>
        <v>42370</v>
      </c>
      <c r="GR51" s="120"/>
      <c r="GS51" s="120"/>
      <c r="GT51" s="120"/>
      <c r="GU51" s="120"/>
      <c r="GV51" s="120"/>
      <c r="GW51" s="120"/>
      <c r="GX51" s="120"/>
      <c r="GY51" s="120"/>
      <c r="GZ51" s="120"/>
      <c r="HA51" s="120"/>
      <c r="HB51" s="120"/>
      <c r="HC51" s="120"/>
      <c r="HD51" s="120"/>
      <c r="HE51" s="120"/>
      <c r="HF51" s="120"/>
      <c r="HG51" s="120"/>
      <c r="HH51" s="120"/>
      <c r="HI51" s="120"/>
      <c r="HJ51" s="120">
        <f>データ!$F$11</f>
        <v>42736</v>
      </c>
      <c r="HK51" s="120"/>
      <c r="HL51" s="120"/>
      <c r="HM51" s="120"/>
      <c r="HN51" s="120"/>
      <c r="HO51" s="120"/>
      <c r="HP51" s="120"/>
      <c r="HQ51" s="120"/>
      <c r="HR51" s="120"/>
      <c r="HS51" s="120"/>
      <c r="HT51" s="120"/>
      <c r="HU51" s="120"/>
      <c r="HV51" s="120"/>
      <c r="HW51" s="120"/>
      <c r="HX51" s="120"/>
      <c r="HY51" s="120"/>
      <c r="HZ51" s="120"/>
      <c r="IA51" s="120"/>
      <c r="IB51" s="120"/>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20">
        <f>データ!$B$11</f>
        <v>41275</v>
      </c>
      <c r="JD51" s="120"/>
      <c r="JE51" s="120"/>
      <c r="JF51" s="120"/>
      <c r="JG51" s="120"/>
      <c r="JH51" s="120"/>
      <c r="JI51" s="120"/>
      <c r="JJ51" s="120"/>
      <c r="JK51" s="120"/>
      <c r="JL51" s="120"/>
      <c r="JM51" s="120"/>
      <c r="JN51" s="120"/>
      <c r="JO51" s="120"/>
      <c r="JP51" s="120"/>
      <c r="JQ51" s="120"/>
      <c r="JR51" s="120"/>
      <c r="JS51" s="120"/>
      <c r="JT51" s="120"/>
      <c r="JU51" s="120"/>
      <c r="JV51" s="120">
        <f>データ!$C$11</f>
        <v>41640</v>
      </c>
      <c r="JW51" s="120"/>
      <c r="JX51" s="120"/>
      <c r="JY51" s="120"/>
      <c r="JZ51" s="120"/>
      <c r="KA51" s="120"/>
      <c r="KB51" s="120"/>
      <c r="KC51" s="120"/>
      <c r="KD51" s="120"/>
      <c r="KE51" s="120"/>
      <c r="KF51" s="120"/>
      <c r="KG51" s="120"/>
      <c r="KH51" s="120"/>
      <c r="KI51" s="120"/>
      <c r="KJ51" s="120"/>
      <c r="KK51" s="120"/>
      <c r="KL51" s="120"/>
      <c r="KM51" s="120"/>
      <c r="KN51" s="120"/>
      <c r="KO51" s="120">
        <f>データ!$D$11</f>
        <v>42005</v>
      </c>
      <c r="KP51" s="120"/>
      <c r="KQ51" s="120"/>
      <c r="KR51" s="120"/>
      <c r="KS51" s="120"/>
      <c r="KT51" s="120"/>
      <c r="KU51" s="120"/>
      <c r="KV51" s="120"/>
      <c r="KW51" s="120"/>
      <c r="KX51" s="120"/>
      <c r="KY51" s="120"/>
      <c r="KZ51" s="120"/>
      <c r="LA51" s="120"/>
      <c r="LB51" s="120"/>
      <c r="LC51" s="120"/>
      <c r="LD51" s="120"/>
      <c r="LE51" s="120"/>
      <c r="LF51" s="120"/>
      <c r="LG51" s="120"/>
      <c r="LH51" s="120">
        <f>データ!$E$11</f>
        <v>42370</v>
      </c>
      <c r="LI51" s="120"/>
      <c r="LJ51" s="120"/>
      <c r="LK51" s="120"/>
      <c r="LL51" s="120"/>
      <c r="LM51" s="120"/>
      <c r="LN51" s="120"/>
      <c r="LO51" s="120"/>
      <c r="LP51" s="120"/>
      <c r="LQ51" s="120"/>
      <c r="LR51" s="120"/>
      <c r="LS51" s="120"/>
      <c r="LT51" s="120"/>
      <c r="LU51" s="120"/>
      <c r="LV51" s="120"/>
      <c r="LW51" s="120"/>
      <c r="LX51" s="120"/>
      <c r="LY51" s="120"/>
      <c r="LZ51" s="120"/>
      <c r="MA51" s="120">
        <f>データ!$F$11</f>
        <v>42736</v>
      </c>
      <c r="MB51" s="120"/>
      <c r="MC51" s="120"/>
      <c r="MD51" s="120"/>
      <c r="ME51" s="120"/>
      <c r="MF51" s="120"/>
      <c r="MG51" s="120"/>
      <c r="MH51" s="120"/>
      <c r="MI51" s="120"/>
      <c r="MJ51" s="120"/>
      <c r="MK51" s="120"/>
      <c r="ML51" s="120"/>
      <c r="MM51" s="120"/>
      <c r="MN51" s="120"/>
      <c r="MO51" s="120"/>
      <c r="MP51" s="120"/>
      <c r="MQ51" s="120"/>
      <c r="MR51" s="120"/>
      <c r="MS51" s="120"/>
      <c r="MT51" s="4"/>
      <c r="MU51" s="4"/>
      <c r="MV51" s="4"/>
      <c r="MW51" s="4"/>
      <c r="MX51" s="4"/>
      <c r="MY51" s="4"/>
      <c r="MZ51" s="4"/>
      <c r="NA51" s="4"/>
      <c r="NB51" s="23"/>
      <c r="NC51" s="2"/>
      <c r="ND51" s="116"/>
      <c r="NE51" s="114"/>
      <c r="NF51" s="114"/>
      <c r="NG51" s="114"/>
      <c r="NH51" s="114"/>
      <c r="NI51" s="114"/>
      <c r="NJ51" s="114"/>
      <c r="NK51" s="114"/>
      <c r="NL51" s="114"/>
      <c r="NM51" s="114"/>
      <c r="NN51" s="114"/>
      <c r="NO51" s="114"/>
      <c r="NP51" s="114"/>
      <c r="NQ51" s="114"/>
      <c r="NR51" s="115"/>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2</v>
      </c>
      <c r="BH52" s="109"/>
      <c r="BI52" s="109"/>
      <c r="BJ52" s="109"/>
      <c r="BK52" s="109"/>
      <c r="BL52" s="109"/>
      <c r="BM52" s="109"/>
      <c r="BN52" s="109"/>
      <c r="BO52" s="109"/>
      <c r="BP52" s="109"/>
      <c r="BQ52" s="109"/>
      <c r="BR52" s="109"/>
      <c r="BS52" s="109"/>
      <c r="BT52" s="109"/>
      <c r="BU52" s="109"/>
      <c r="BV52" s="109"/>
      <c r="BW52" s="109"/>
      <c r="BX52" s="109"/>
      <c r="BY52" s="109"/>
      <c r="BZ52" s="109">
        <f>データ!AX7</f>
        <v>2</v>
      </c>
      <c r="CA52" s="109"/>
      <c r="CB52" s="109"/>
      <c r="CC52" s="109"/>
      <c r="CD52" s="109"/>
      <c r="CE52" s="109"/>
      <c r="CF52" s="109"/>
      <c r="CG52" s="109"/>
      <c r="CH52" s="109"/>
      <c r="CI52" s="109"/>
      <c r="CJ52" s="109"/>
      <c r="CK52" s="109"/>
      <c r="CL52" s="109"/>
      <c r="CM52" s="109"/>
      <c r="CN52" s="109"/>
      <c r="CO52" s="109"/>
      <c r="CP52" s="109"/>
      <c r="CQ52" s="109"/>
      <c r="CR52" s="109"/>
      <c r="CS52" s="109">
        <f>データ!AY7</f>
        <v>3</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78.3</v>
      </c>
      <c r="EM52" s="110"/>
      <c r="EN52" s="110"/>
      <c r="EO52" s="110"/>
      <c r="EP52" s="110"/>
      <c r="EQ52" s="110"/>
      <c r="ER52" s="110"/>
      <c r="ES52" s="110"/>
      <c r="ET52" s="110"/>
      <c r="EU52" s="110"/>
      <c r="EV52" s="110"/>
      <c r="EW52" s="110"/>
      <c r="EX52" s="110"/>
      <c r="EY52" s="110"/>
      <c r="EZ52" s="110"/>
      <c r="FA52" s="110"/>
      <c r="FB52" s="110"/>
      <c r="FC52" s="110"/>
      <c r="FD52" s="110"/>
      <c r="FE52" s="110">
        <f>データ!BG7</f>
        <v>80.7</v>
      </c>
      <c r="FF52" s="110"/>
      <c r="FG52" s="110"/>
      <c r="FH52" s="110"/>
      <c r="FI52" s="110"/>
      <c r="FJ52" s="110"/>
      <c r="FK52" s="110"/>
      <c r="FL52" s="110"/>
      <c r="FM52" s="110"/>
      <c r="FN52" s="110"/>
      <c r="FO52" s="110"/>
      <c r="FP52" s="110"/>
      <c r="FQ52" s="110"/>
      <c r="FR52" s="110"/>
      <c r="FS52" s="110"/>
      <c r="FT52" s="110"/>
      <c r="FU52" s="110"/>
      <c r="FV52" s="110"/>
      <c r="FW52" s="110"/>
      <c r="FX52" s="110">
        <f>データ!BH7</f>
        <v>81.400000000000006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76.099999999999994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73.7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54000</v>
      </c>
      <c r="JD52" s="109"/>
      <c r="JE52" s="109"/>
      <c r="JF52" s="109"/>
      <c r="JG52" s="109"/>
      <c r="JH52" s="109"/>
      <c r="JI52" s="109"/>
      <c r="JJ52" s="109"/>
      <c r="JK52" s="109"/>
      <c r="JL52" s="109"/>
      <c r="JM52" s="109"/>
      <c r="JN52" s="109"/>
      <c r="JO52" s="109"/>
      <c r="JP52" s="109"/>
      <c r="JQ52" s="109"/>
      <c r="JR52" s="109"/>
      <c r="JS52" s="109"/>
      <c r="JT52" s="109"/>
      <c r="JU52" s="109"/>
      <c r="JV52" s="109">
        <f>データ!BR7</f>
        <v>51818</v>
      </c>
      <c r="JW52" s="109"/>
      <c r="JX52" s="109"/>
      <c r="JY52" s="109"/>
      <c r="JZ52" s="109"/>
      <c r="KA52" s="109"/>
      <c r="KB52" s="109"/>
      <c r="KC52" s="109"/>
      <c r="KD52" s="109"/>
      <c r="KE52" s="109"/>
      <c r="KF52" s="109"/>
      <c r="KG52" s="109"/>
      <c r="KH52" s="109"/>
      <c r="KI52" s="109"/>
      <c r="KJ52" s="109"/>
      <c r="KK52" s="109"/>
      <c r="KL52" s="109"/>
      <c r="KM52" s="109"/>
      <c r="KN52" s="109"/>
      <c r="KO52" s="109">
        <f>データ!BS7</f>
        <v>52962</v>
      </c>
      <c r="KP52" s="109"/>
      <c r="KQ52" s="109"/>
      <c r="KR52" s="109"/>
      <c r="KS52" s="109"/>
      <c r="KT52" s="109"/>
      <c r="KU52" s="109"/>
      <c r="KV52" s="109"/>
      <c r="KW52" s="109"/>
      <c r="KX52" s="109"/>
      <c r="KY52" s="109"/>
      <c r="KZ52" s="109"/>
      <c r="LA52" s="109"/>
      <c r="LB52" s="109"/>
      <c r="LC52" s="109"/>
      <c r="LD52" s="109"/>
      <c r="LE52" s="109"/>
      <c r="LF52" s="109"/>
      <c r="LG52" s="109"/>
      <c r="LH52" s="109">
        <f>データ!BT7</f>
        <v>51757</v>
      </c>
      <c r="LI52" s="109"/>
      <c r="LJ52" s="109"/>
      <c r="LK52" s="109"/>
      <c r="LL52" s="109"/>
      <c r="LM52" s="109"/>
      <c r="LN52" s="109"/>
      <c r="LO52" s="109"/>
      <c r="LP52" s="109"/>
      <c r="LQ52" s="109"/>
      <c r="LR52" s="109"/>
      <c r="LS52" s="109"/>
      <c r="LT52" s="109"/>
      <c r="LU52" s="109"/>
      <c r="LV52" s="109"/>
      <c r="LW52" s="109"/>
      <c r="LX52" s="109"/>
      <c r="LY52" s="109"/>
      <c r="LZ52" s="109"/>
      <c r="MA52" s="109">
        <f>データ!BU7</f>
        <v>48694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16"/>
      <c r="NE52" s="114"/>
      <c r="NF52" s="114"/>
      <c r="NG52" s="114"/>
      <c r="NH52" s="114"/>
      <c r="NI52" s="114"/>
      <c r="NJ52" s="114"/>
      <c r="NK52" s="114"/>
      <c r="NL52" s="114"/>
      <c r="NM52" s="114"/>
      <c r="NN52" s="114"/>
      <c r="NO52" s="114"/>
      <c r="NP52" s="114"/>
      <c r="NQ52" s="114"/>
      <c r="NR52" s="115"/>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0</v>
      </c>
      <c r="V53" s="109"/>
      <c r="W53" s="109"/>
      <c r="X53" s="109"/>
      <c r="Y53" s="109"/>
      <c r="Z53" s="109"/>
      <c r="AA53" s="109"/>
      <c r="AB53" s="109"/>
      <c r="AC53" s="109"/>
      <c r="AD53" s="109"/>
      <c r="AE53" s="109"/>
      <c r="AF53" s="109"/>
      <c r="AG53" s="109"/>
      <c r="AH53" s="109"/>
      <c r="AI53" s="109"/>
      <c r="AJ53" s="109"/>
      <c r="AK53" s="109"/>
      <c r="AL53" s="109"/>
      <c r="AM53" s="109"/>
      <c r="AN53" s="109">
        <f>データ!BA7</f>
        <v>0</v>
      </c>
      <c r="AO53" s="109"/>
      <c r="AP53" s="109"/>
      <c r="AQ53" s="109"/>
      <c r="AR53" s="109"/>
      <c r="AS53" s="109"/>
      <c r="AT53" s="109"/>
      <c r="AU53" s="109"/>
      <c r="AV53" s="109"/>
      <c r="AW53" s="109"/>
      <c r="AX53" s="109"/>
      <c r="AY53" s="109"/>
      <c r="AZ53" s="109"/>
      <c r="BA53" s="109"/>
      <c r="BB53" s="109"/>
      <c r="BC53" s="109"/>
      <c r="BD53" s="109"/>
      <c r="BE53" s="109"/>
      <c r="BF53" s="109"/>
      <c r="BG53" s="109">
        <f>データ!BB7</f>
        <v>1</v>
      </c>
      <c r="BH53" s="109"/>
      <c r="BI53" s="109"/>
      <c r="BJ53" s="109"/>
      <c r="BK53" s="109"/>
      <c r="BL53" s="109"/>
      <c r="BM53" s="109"/>
      <c r="BN53" s="109"/>
      <c r="BO53" s="109"/>
      <c r="BP53" s="109"/>
      <c r="BQ53" s="109"/>
      <c r="BR53" s="109"/>
      <c r="BS53" s="109"/>
      <c r="BT53" s="109"/>
      <c r="BU53" s="109"/>
      <c r="BV53" s="109"/>
      <c r="BW53" s="109"/>
      <c r="BX53" s="109"/>
      <c r="BY53" s="109"/>
      <c r="BZ53" s="109">
        <f>データ!BC7</f>
        <v>1</v>
      </c>
      <c r="CA53" s="109"/>
      <c r="CB53" s="109"/>
      <c r="CC53" s="109"/>
      <c r="CD53" s="109"/>
      <c r="CE53" s="109"/>
      <c r="CF53" s="109"/>
      <c r="CG53" s="109"/>
      <c r="CH53" s="109"/>
      <c r="CI53" s="109"/>
      <c r="CJ53" s="109"/>
      <c r="CK53" s="109"/>
      <c r="CL53" s="109"/>
      <c r="CM53" s="109"/>
      <c r="CN53" s="109"/>
      <c r="CO53" s="109"/>
      <c r="CP53" s="109"/>
      <c r="CQ53" s="109"/>
      <c r="CR53" s="109"/>
      <c r="CS53" s="109">
        <f>データ!BD7</f>
        <v>2</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39</v>
      </c>
      <c r="EM53" s="110"/>
      <c r="EN53" s="110"/>
      <c r="EO53" s="110"/>
      <c r="EP53" s="110"/>
      <c r="EQ53" s="110"/>
      <c r="ER53" s="110"/>
      <c r="ES53" s="110"/>
      <c r="ET53" s="110"/>
      <c r="EU53" s="110"/>
      <c r="EV53" s="110"/>
      <c r="EW53" s="110"/>
      <c r="EX53" s="110"/>
      <c r="EY53" s="110"/>
      <c r="EZ53" s="110"/>
      <c r="FA53" s="110"/>
      <c r="FB53" s="110"/>
      <c r="FC53" s="110"/>
      <c r="FD53" s="110"/>
      <c r="FE53" s="110">
        <f>データ!BL7</f>
        <v>32.799999999999997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68.599999999999994</v>
      </c>
      <c r="FY53" s="110"/>
      <c r="FZ53" s="110"/>
      <c r="GA53" s="110"/>
      <c r="GB53" s="110"/>
      <c r="GC53" s="110"/>
      <c r="GD53" s="110"/>
      <c r="GE53" s="110"/>
      <c r="GF53" s="110"/>
      <c r="GG53" s="110"/>
      <c r="GH53" s="110"/>
      <c r="GI53" s="110"/>
      <c r="GJ53" s="110"/>
      <c r="GK53" s="110"/>
      <c r="GL53" s="110"/>
      <c r="GM53" s="110"/>
      <c r="GN53" s="110"/>
      <c r="GO53" s="110"/>
      <c r="GP53" s="110"/>
      <c r="GQ53" s="110">
        <f>データ!BN7</f>
        <v>58.5</v>
      </c>
      <c r="GR53" s="110"/>
      <c r="GS53" s="110"/>
      <c r="GT53" s="110"/>
      <c r="GU53" s="110"/>
      <c r="GV53" s="110"/>
      <c r="GW53" s="110"/>
      <c r="GX53" s="110"/>
      <c r="GY53" s="110"/>
      <c r="GZ53" s="110"/>
      <c r="HA53" s="110"/>
      <c r="HB53" s="110"/>
      <c r="HC53" s="110"/>
      <c r="HD53" s="110"/>
      <c r="HE53" s="110"/>
      <c r="HF53" s="110"/>
      <c r="HG53" s="110"/>
      <c r="HH53" s="110"/>
      <c r="HI53" s="110"/>
      <c r="HJ53" s="110">
        <f>データ!BO7</f>
        <v>54.8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26948</v>
      </c>
      <c r="JD53" s="109"/>
      <c r="JE53" s="109"/>
      <c r="JF53" s="109"/>
      <c r="JG53" s="109"/>
      <c r="JH53" s="109"/>
      <c r="JI53" s="109"/>
      <c r="JJ53" s="109"/>
      <c r="JK53" s="109"/>
      <c r="JL53" s="109"/>
      <c r="JM53" s="109"/>
      <c r="JN53" s="109"/>
      <c r="JO53" s="109"/>
      <c r="JP53" s="109"/>
      <c r="JQ53" s="109"/>
      <c r="JR53" s="109"/>
      <c r="JS53" s="109"/>
      <c r="JT53" s="109"/>
      <c r="JU53" s="109"/>
      <c r="JV53" s="109">
        <f>データ!BW7</f>
        <v>22512</v>
      </c>
      <c r="JW53" s="109"/>
      <c r="JX53" s="109"/>
      <c r="JY53" s="109"/>
      <c r="JZ53" s="109"/>
      <c r="KA53" s="109"/>
      <c r="KB53" s="109"/>
      <c r="KC53" s="109"/>
      <c r="KD53" s="109"/>
      <c r="KE53" s="109"/>
      <c r="KF53" s="109"/>
      <c r="KG53" s="109"/>
      <c r="KH53" s="109"/>
      <c r="KI53" s="109"/>
      <c r="KJ53" s="109"/>
      <c r="KK53" s="109"/>
      <c r="KL53" s="109"/>
      <c r="KM53" s="109"/>
      <c r="KN53" s="109"/>
      <c r="KO53" s="109">
        <f>データ!BX7</f>
        <v>36335</v>
      </c>
      <c r="KP53" s="109"/>
      <c r="KQ53" s="109"/>
      <c r="KR53" s="109"/>
      <c r="KS53" s="109"/>
      <c r="KT53" s="109"/>
      <c r="KU53" s="109"/>
      <c r="KV53" s="109"/>
      <c r="KW53" s="109"/>
      <c r="KX53" s="109"/>
      <c r="KY53" s="109"/>
      <c r="KZ53" s="109"/>
      <c r="LA53" s="109"/>
      <c r="LB53" s="109"/>
      <c r="LC53" s="109"/>
      <c r="LD53" s="109"/>
      <c r="LE53" s="109"/>
      <c r="LF53" s="109"/>
      <c r="LG53" s="109"/>
      <c r="LH53" s="109">
        <f>データ!BY7</f>
        <v>34707</v>
      </c>
      <c r="LI53" s="109"/>
      <c r="LJ53" s="109"/>
      <c r="LK53" s="109"/>
      <c r="LL53" s="109"/>
      <c r="LM53" s="109"/>
      <c r="LN53" s="109"/>
      <c r="LO53" s="109"/>
      <c r="LP53" s="109"/>
      <c r="LQ53" s="109"/>
      <c r="LR53" s="109"/>
      <c r="LS53" s="109"/>
      <c r="LT53" s="109"/>
      <c r="LU53" s="109"/>
      <c r="LV53" s="109"/>
      <c r="LW53" s="109"/>
      <c r="LX53" s="109"/>
      <c r="LY53" s="109"/>
      <c r="LZ53" s="109"/>
      <c r="MA53" s="109">
        <f>データ!BZ7</f>
        <v>31584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16"/>
      <c r="NE53" s="114"/>
      <c r="NF53" s="114"/>
      <c r="NG53" s="114"/>
      <c r="NH53" s="114"/>
      <c r="NI53" s="114"/>
      <c r="NJ53" s="114"/>
      <c r="NK53" s="114"/>
      <c r="NL53" s="114"/>
      <c r="NM53" s="114"/>
      <c r="NN53" s="114"/>
      <c r="NO53" s="114"/>
      <c r="NP53" s="114"/>
      <c r="NQ53" s="114"/>
      <c r="NR53" s="115"/>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6"/>
      <c r="NE54" s="114"/>
      <c r="NF54" s="114"/>
      <c r="NG54" s="114"/>
      <c r="NH54" s="114"/>
      <c r="NI54" s="114"/>
      <c r="NJ54" s="114"/>
      <c r="NK54" s="114"/>
      <c r="NL54" s="114"/>
      <c r="NM54" s="114"/>
      <c r="NN54" s="114"/>
      <c r="NO54" s="114"/>
      <c r="NP54" s="114"/>
      <c r="NQ54" s="114"/>
      <c r="NR54" s="115"/>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16"/>
      <c r="NE55" s="114"/>
      <c r="NF55" s="114"/>
      <c r="NG55" s="114"/>
      <c r="NH55" s="114"/>
      <c r="NI55" s="114"/>
      <c r="NJ55" s="114"/>
      <c r="NK55" s="114"/>
      <c r="NL55" s="114"/>
      <c r="NM55" s="114"/>
      <c r="NN55" s="114"/>
      <c r="NO55" s="114"/>
      <c r="NP55" s="114"/>
      <c r="NQ55" s="114"/>
      <c r="NR55" s="115"/>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16"/>
      <c r="NE56" s="114"/>
      <c r="NF56" s="114"/>
      <c r="NG56" s="114"/>
      <c r="NH56" s="114"/>
      <c r="NI56" s="114"/>
      <c r="NJ56" s="114"/>
      <c r="NK56" s="114"/>
      <c r="NL56" s="114"/>
      <c r="NM56" s="114"/>
      <c r="NN56" s="114"/>
      <c r="NO56" s="114"/>
      <c r="NP56" s="114"/>
      <c r="NQ56" s="114"/>
      <c r="NR56" s="115"/>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6"/>
      <c r="NE57" s="114"/>
      <c r="NF57" s="114"/>
      <c r="NG57" s="114"/>
      <c r="NH57" s="114"/>
      <c r="NI57" s="114"/>
      <c r="NJ57" s="114"/>
      <c r="NK57" s="114"/>
      <c r="NL57" s="114"/>
      <c r="NM57" s="114"/>
      <c r="NN57" s="114"/>
      <c r="NO57" s="114"/>
      <c r="NP57" s="114"/>
      <c r="NQ57" s="114"/>
      <c r="NR57" s="115"/>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6"/>
      <c r="NE58" s="114"/>
      <c r="NF58" s="114"/>
      <c r="NG58" s="114"/>
      <c r="NH58" s="114"/>
      <c r="NI58" s="114"/>
      <c r="NJ58" s="114"/>
      <c r="NK58" s="114"/>
      <c r="NL58" s="114"/>
      <c r="NM58" s="114"/>
      <c r="NN58" s="114"/>
      <c r="NO58" s="114"/>
      <c r="NP58" s="114"/>
      <c r="NQ58" s="114"/>
      <c r="NR58" s="115"/>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6"/>
      <c r="NE59" s="114"/>
      <c r="NF59" s="114"/>
      <c r="NG59" s="114"/>
      <c r="NH59" s="114"/>
      <c r="NI59" s="114"/>
      <c r="NJ59" s="114"/>
      <c r="NK59" s="114"/>
      <c r="NL59" s="114"/>
      <c r="NM59" s="114"/>
      <c r="NN59" s="114"/>
      <c r="NO59" s="114"/>
      <c r="NP59" s="114"/>
      <c r="NQ59" s="114"/>
      <c r="NR59" s="115"/>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116"/>
      <c r="NE60" s="114"/>
      <c r="NF60" s="114"/>
      <c r="NG60" s="114"/>
      <c r="NH60" s="114"/>
      <c r="NI60" s="114"/>
      <c r="NJ60" s="114"/>
      <c r="NK60" s="114"/>
      <c r="NL60" s="114"/>
      <c r="NM60" s="114"/>
      <c r="NN60" s="114"/>
      <c r="NO60" s="114"/>
      <c r="NP60" s="114"/>
      <c r="NQ60" s="114"/>
      <c r="NR60" s="115"/>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116"/>
      <c r="NE61" s="114"/>
      <c r="NF61" s="114"/>
      <c r="NG61" s="114"/>
      <c r="NH61" s="114"/>
      <c r="NI61" s="114"/>
      <c r="NJ61" s="114"/>
      <c r="NK61" s="114"/>
      <c r="NL61" s="114"/>
      <c r="NM61" s="114"/>
      <c r="NN61" s="114"/>
      <c r="NO61" s="114"/>
      <c r="NP61" s="114"/>
      <c r="NQ61" s="114"/>
      <c r="NR61" s="115"/>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6"/>
      <c r="NE62" s="114"/>
      <c r="NF62" s="114"/>
      <c r="NG62" s="114"/>
      <c r="NH62" s="114"/>
      <c r="NI62" s="114"/>
      <c r="NJ62" s="114"/>
      <c r="NK62" s="114"/>
      <c r="NL62" s="114"/>
      <c r="NM62" s="114"/>
      <c r="NN62" s="114"/>
      <c r="NO62" s="114"/>
      <c r="NP62" s="114"/>
      <c r="NQ62" s="114"/>
      <c r="NR62" s="115"/>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6"/>
      <c r="NE63" s="114"/>
      <c r="NF63" s="114"/>
      <c r="NG63" s="114"/>
      <c r="NH63" s="114"/>
      <c r="NI63" s="114"/>
      <c r="NJ63" s="114"/>
      <c r="NK63" s="114"/>
      <c r="NL63" s="114"/>
      <c r="NM63" s="114"/>
      <c r="NN63" s="114"/>
      <c r="NO63" s="114"/>
      <c r="NP63" s="114"/>
      <c r="NQ63" s="114"/>
      <c r="NR63" s="115"/>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7"/>
      <c r="NE64" s="118"/>
      <c r="NF64" s="118"/>
      <c r="NG64" s="118"/>
      <c r="NH64" s="118"/>
      <c r="NI64" s="118"/>
      <c r="NJ64" s="118"/>
      <c r="NK64" s="118"/>
      <c r="NL64" s="118"/>
      <c r="NM64" s="118"/>
      <c r="NN64" s="118"/>
      <c r="NO64" s="118"/>
      <c r="NP64" s="118"/>
      <c r="NQ64" s="118"/>
      <c r="NR64" s="119"/>
    </row>
    <row r="65" spans="1:382" ht="14.2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4.2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134</v>
      </c>
      <c r="NE66" s="92"/>
      <c r="NF66" s="92"/>
      <c r="NG66" s="92"/>
      <c r="NH66" s="92"/>
      <c r="NI66" s="92"/>
      <c r="NJ66" s="92"/>
      <c r="NK66" s="92"/>
      <c r="NL66" s="92"/>
      <c r="NM66" s="92"/>
      <c r="NN66" s="92"/>
      <c r="NO66" s="92"/>
      <c r="NP66" s="92"/>
      <c r="NQ66" s="92"/>
      <c r="NR66" s="93"/>
    </row>
    <row r="67" spans="1:382" ht="14.2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4.2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4.2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4.2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4.2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4.2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4.2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4.2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4.2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4.2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4.25" customHeight="1">
      <c r="A77" s="2"/>
      <c r="B77" s="22"/>
      <c r="C77" s="4"/>
      <c r="D77" s="4"/>
      <c r="E77" s="4"/>
      <c r="F77" s="4"/>
      <c r="I77" s="84" t="s">
        <v>27</v>
      </c>
      <c r="J77" s="84"/>
      <c r="K77" s="84"/>
      <c r="L77" s="84"/>
      <c r="M77" s="84"/>
      <c r="N77" s="84"/>
      <c r="O77" s="84"/>
      <c r="P77" s="84"/>
      <c r="Q77" s="84"/>
      <c r="R77" s="80">
        <f>データ!CB7</f>
        <v>67.3</v>
      </c>
      <c r="S77" s="81"/>
      <c r="T77" s="81"/>
      <c r="U77" s="81"/>
      <c r="V77" s="81"/>
      <c r="W77" s="81"/>
      <c r="X77" s="81"/>
      <c r="Y77" s="81"/>
      <c r="Z77" s="81"/>
      <c r="AA77" s="81"/>
      <c r="AB77" s="81"/>
      <c r="AC77" s="81"/>
      <c r="AD77" s="81"/>
      <c r="AE77" s="81"/>
      <c r="AF77" s="82"/>
      <c r="AG77" s="80">
        <f>データ!CC7</f>
        <v>69.900000000000006</v>
      </c>
      <c r="AH77" s="81"/>
      <c r="AI77" s="81"/>
      <c r="AJ77" s="81"/>
      <c r="AK77" s="81"/>
      <c r="AL77" s="81"/>
      <c r="AM77" s="81"/>
      <c r="AN77" s="81"/>
      <c r="AO77" s="81"/>
      <c r="AP77" s="81"/>
      <c r="AQ77" s="81"/>
      <c r="AR77" s="81"/>
      <c r="AS77" s="81"/>
      <c r="AT77" s="81"/>
      <c r="AU77" s="82"/>
      <c r="AV77" s="80">
        <f>データ!CD7</f>
        <v>72.2</v>
      </c>
      <c r="AW77" s="81"/>
      <c r="AX77" s="81"/>
      <c r="AY77" s="81"/>
      <c r="AZ77" s="81"/>
      <c r="BA77" s="81"/>
      <c r="BB77" s="81"/>
      <c r="BC77" s="81"/>
      <c r="BD77" s="81"/>
      <c r="BE77" s="81"/>
      <c r="BF77" s="81"/>
      <c r="BG77" s="81"/>
      <c r="BH77" s="81"/>
      <c r="BI77" s="81"/>
      <c r="BJ77" s="82"/>
      <c r="BK77" s="80">
        <f>データ!CE7</f>
        <v>74.7</v>
      </c>
      <c r="BL77" s="81"/>
      <c r="BM77" s="81"/>
      <c r="BN77" s="81"/>
      <c r="BO77" s="81"/>
      <c r="BP77" s="81"/>
      <c r="BQ77" s="81"/>
      <c r="BR77" s="81"/>
      <c r="BS77" s="81"/>
      <c r="BT77" s="81"/>
      <c r="BU77" s="81"/>
      <c r="BV77" s="81"/>
      <c r="BW77" s="81"/>
      <c r="BX77" s="81"/>
      <c r="BY77" s="82"/>
      <c r="BZ77" s="80">
        <f>データ!CF7</f>
        <v>77.3</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f>データ!CO7</f>
        <v>3172.2</v>
      </c>
      <c r="GM77" s="81"/>
      <c r="GN77" s="81"/>
      <c r="GO77" s="81"/>
      <c r="GP77" s="81"/>
      <c r="GQ77" s="81"/>
      <c r="GR77" s="81"/>
      <c r="GS77" s="81"/>
      <c r="GT77" s="81"/>
      <c r="GU77" s="81"/>
      <c r="GV77" s="81"/>
      <c r="GW77" s="81"/>
      <c r="GX77" s="81"/>
      <c r="GY77" s="81"/>
      <c r="GZ77" s="82"/>
      <c r="HA77" s="80">
        <f>データ!CP7</f>
        <v>3553.2</v>
      </c>
      <c r="HB77" s="81"/>
      <c r="HC77" s="81"/>
      <c r="HD77" s="81"/>
      <c r="HE77" s="81"/>
      <c r="HF77" s="81"/>
      <c r="HG77" s="81"/>
      <c r="HH77" s="81"/>
      <c r="HI77" s="81"/>
      <c r="HJ77" s="81"/>
      <c r="HK77" s="81"/>
      <c r="HL77" s="81"/>
      <c r="HM77" s="81"/>
      <c r="HN77" s="81"/>
      <c r="HO77" s="82"/>
      <c r="HP77" s="80">
        <f>データ!CQ7</f>
        <v>4421.8999999999996</v>
      </c>
      <c r="HQ77" s="81"/>
      <c r="HR77" s="81"/>
      <c r="HS77" s="81"/>
      <c r="HT77" s="81"/>
      <c r="HU77" s="81"/>
      <c r="HV77" s="81"/>
      <c r="HW77" s="81"/>
      <c r="HX77" s="81"/>
      <c r="HY77" s="81"/>
      <c r="HZ77" s="81"/>
      <c r="IA77" s="81"/>
      <c r="IB77" s="81"/>
      <c r="IC77" s="81"/>
      <c r="ID77" s="82"/>
      <c r="IE77" s="80">
        <f>データ!CR7</f>
        <v>4658.3</v>
      </c>
      <c r="IF77" s="81"/>
      <c r="IG77" s="81"/>
      <c r="IH77" s="81"/>
      <c r="II77" s="81"/>
      <c r="IJ77" s="81"/>
      <c r="IK77" s="81"/>
      <c r="IL77" s="81"/>
      <c r="IM77" s="81"/>
      <c r="IN77" s="81"/>
      <c r="IO77" s="81"/>
      <c r="IP77" s="81"/>
      <c r="IQ77" s="81"/>
      <c r="IR77" s="81"/>
      <c r="IS77" s="82"/>
      <c r="IT77" s="80">
        <f>データ!CS7</f>
        <v>4736.3</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4.25" customHeight="1">
      <c r="A78" s="2"/>
      <c r="B78" s="22"/>
      <c r="C78" s="4"/>
      <c r="D78" s="4"/>
      <c r="E78" s="4"/>
      <c r="F78" s="4"/>
      <c r="I78" s="84" t="s">
        <v>29</v>
      </c>
      <c r="J78" s="84"/>
      <c r="K78" s="84"/>
      <c r="L78" s="84"/>
      <c r="M78" s="84"/>
      <c r="N78" s="84"/>
      <c r="O78" s="84"/>
      <c r="P78" s="84"/>
      <c r="Q78" s="84"/>
      <c r="R78" s="80">
        <f>データ!CG7</f>
        <v>63</v>
      </c>
      <c r="S78" s="81"/>
      <c r="T78" s="81"/>
      <c r="U78" s="81"/>
      <c r="V78" s="81"/>
      <c r="W78" s="81"/>
      <c r="X78" s="81"/>
      <c r="Y78" s="81"/>
      <c r="Z78" s="81"/>
      <c r="AA78" s="81"/>
      <c r="AB78" s="81"/>
      <c r="AC78" s="81"/>
      <c r="AD78" s="81"/>
      <c r="AE78" s="81"/>
      <c r="AF78" s="82"/>
      <c r="AG78" s="80">
        <f>データ!CH7</f>
        <v>65.3</v>
      </c>
      <c r="AH78" s="81"/>
      <c r="AI78" s="81"/>
      <c r="AJ78" s="81"/>
      <c r="AK78" s="81"/>
      <c r="AL78" s="81"/>
      <c r="AM78" s="81"/>
      <c r="AN78" s="81"/>
      <c r="AO78" s="81"/>
      <c r="AP78" s="81"/>
      <c r="AQ78" s="81"/>
      <c r="AR78" s="81"/>
      <c r="AS78" s="81"/>
      <c r="AT78" s="81"/>
      <c r="AU78" s="82"/>
      <c r="AV78" s="80">
        <f>データ!CI7</f>
        <v>67.5</v>
      </c>
      <c r="AW78" s="81"/>
      <c r="AX78" s="81"/>
      <c r="AY78" s="81"/>
      <c r="AZ78" s="81"/>
      <c r="BA78" s="81"/>
      <c r="BB78" s="81"/>
      <c r="BC78" s="81"/>
      <c r="BD78" s="81"/>
      <c r="BE78" s="81"/>
      <c r="BF78" s="81"/>
      <c r="BG78" s="81"/>
      <c r="BH78" s="81"/>
      <c r="BI78" s="81"/>
      <c r="BJ78" s="82"/>
      <c r="BK78" s="80">
        <f>データ!CJ7</f>
        <v>68.2</v>
      </c>
      <c r="BL78" s="81"/>
      <c r="BM78" s="81"/>
      <c r="BN78" s="81"/>
      <c r="BO78" s="81"/>
      <c r="BP78" s="81"/>
      <c r="BQ78" s="81"/>
      <c r="BR78" s="81"/>
      <c r="BS78" s="81"/>
      <c r="BT78" s="81"/>
      <c r="BU78" s="81"/>
      <c r="BV78" s="81"/>
      <c r="BW78" s="81"/>
      <c r="BX78" s="81"/>
      <c r="BY78" s="82"/>
      <c r="BZ78" s="80">
        <f>データ!CK7</f>
        <v>70.7</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f>データ!CT7</f>
        <v>1586.1</v>
      </c>
      <c r="GM78" s="81"/>
      <c r="GN78" s="81"/>
      <c r="GO78" s="81"/>
      <c r="GP78" s="81"/>
      <c r="GQ78" s="81"/>
      <c r="GR78" s="81"/>
      <c r="GS78" s="81"/>
      <c r="GT78" s="81"/>
      <c r="GU78" s="81"/>
      <c r="GV78" s="81"/>
      <c r="GW78" s="81"/>
      <c r="GX78" s="81"/>
      <c r="GY78" s="81"/>
      <c r="GZ78" s="82"/>
      <c r="HA78" s="80">
        <f>データ!CU7</f>
        <v>1776.6</v>
      </c>
      <c r="HB78" s="81"/>
      <c r="HC78" s="81"/>
      <c r="HD78" s="81"/>
      <c r="HE78" s="81"/>
      <c r="HF78" s="81"/>
      <c r="HG78" s="81"/>
      <c r="HH78" s="81"/>
      <c r="HI78" s="81"/>
      <c r="HJ78" s="81"/>
      <c r="HK78" s="81"/>
      <c r="HL78" s="81"/>
      <c r="HM78" s="81"/>
      <c r="HN78" s="81"/>
      <c r="HO78" s="82"/>
      <c r="HP78" s="80">
        <f>データ!CV7</f>
        <v>2211</v>
      </c>
      <c r="HQ78" s="81"/>
      <c r="HR78" s="81"/>
      <c r="HS78" s="81"/>
      <c r="HT78" s="81"/>
      <c r="HU78" s="81"/>
      <c r="HV78" s="81"/>
      <c r="HW78" s="81"/>
      <c r="HX78" s="81"/>
      <c r="HY78" s="81"/>
      <c r="HZ78" s="81"/>
      <c r="IA78" s="81"/>
      <c r="IB78" s="81"/>
      <c r="IC78" s="81"/>
      <c r="ID78" s="82"/>
      <c r="IE78" s="80">
        <f>データ!CW7</f>
        <v>2329.1</v>
      </c>
      <c r="IF78" s="81"/>
      <c r="IG78" s="81"/>
      <c r="IH78" s="81"/>
      <c r="II78" s="81"/>
      <c r="IJ78" s="81"/>
      <c r="IK78" s="81"/>
      <c r="IL78" s="81"/>
      <c r="IM78" s="81"/>
      <c r="IN78" s="81"/>
      <c r="IO78" s="81"/>
      <c r="IP78" s="81"/>
      <c r="IQ78" s="81"/>
      <c r="IR78" s="81"/>
      <c r="IS78" s="82"/>
      <c r="IT78" s="80">
        <f>データ!CX7</f>
        <v>2368.1999999999998</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4.2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4.2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4.2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4.2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c r="N87" s="47"/>
      <c r="O87" s="47"/>
      <c r="P87" s="47"/>
      <c r="Q87" s="47"/>
      <c r="R87" s="47"/>
      <c r="S87" s="47"/>
      <c r="T87" s="47"/>
      <c r="U87" s="47"/>
      <c r="V87" s="47"/>
      <c r="W87" s="47"/>
      <c r="X87" s="47"/>
      <c r="Y87" s="47"/>
      <c r="Z87" s="48"/>
      <c r="AA87" s="48"/>
      <c r="AB87" s="48"/>
      <c r="AC87" s="48"/>
    </row>
    <row r="88" spans="1:382" hidden="1">
      <c r="B88" s="45" t="str">
        <f>データ!AI6</f>
        <v>【175.8】</v>
      </c>
      <c r="C88" s="46" t="str">
        <f>データ!AT6</f>
        <v>【0.0】</v>
      </c>
      <c r="D88" s="46" t="str">
        <f>データ!BE6</f>
        <v>【0】</v>
      </c>
      <c r="E88" s="46" t="str">
        <f>データ!DU6</f>
        <v>【199.7】</v>
      </c>
      <c r="F88" s="46" t="str">
        <f>データ!BP6</f>
        <v>【55.7】</v>
      </c>
      <c r="G88" s="46" t="str">
        <f>データ!CA6</f>
        <v>【35,545】</v>
      </c>
      <c r="H88" s="46" t="str">
        <f>データ!CL6</f>
        <v>【58.2】</v>
      </c>
      <c r="I88" s="46" t="s">
        <v>56</v>
      </c>
      <c r="J88" s="46" t="s">
        <v>56</v>
      </c>
      <c r="K88" s="46" t="str">
        <f>データ!CY6</f>
        <v>【394.7】</v>
      </c>
      <c r="L88" s="46" t="str">
        <f>データ!DJ6</f>
        <v>【9.7】</v>
      </c>
      <c r="M88" s="47"/>
      <c r="N88" s="47" t="e">
        <f>データ!#REF!</f>
        <v>#REF!</v>
      </c>
      <c r="O88" s="47"/>
      <c r="P88" s="47"/>
      <c r="Q88" s="47"/>
      <c r="R88" s="47"/>
      <c r="S88" s="47"/>
      <c r="T88" s="47"/>
      <c r="U88" s="47"/>
      <c r="V88" s="47"/>
      <c r="W88" s="47"/>
      <c r="X88" s="47"/>
      <c r="Y88" s="47"/>
      <c r="Z88" s="48"/>
      <c r="AA88" s="48"/>
      <c r="AB88" s="48"/>
      <c r="AC88" s="48"/>
    </row>
  </sheetData>
  <sheetProtection algorithmName="SHA-512" hashValue="cnXW9ffqC7q8Fk6KbO22NHBFBkoRySyEdnFtPjaDK0b51PM0+h7QNuZJaKpoT9ub21pQcDru5fu37NzX+DMT8Q==" saltValue="z1oz3ZiyClZ9+Vk34OY+s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57</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58</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59</v>
      </c>
      <c r="B3" s="50" t="s">
        <v>60</v>
      </c>
      <c r="C3" s="50" t="s">
        <v>61</v>
      </c>
      <c r="D3" s="50" t="s">
        <v>62</v>
      </c>
      <c r="E3" s="50" t="s">
        <v>63</v>
      </c>
      <c r="F3" s="50" t="s">
        <v>64</v>
      </c>
      <c r="G3" s="50" t="s">
        <v>65</v>
      </c>
      <c r="H3" s="150" t="s">
        <v>66</v>
      </c>
      <c r="I3" s="151"/>
      <c r="J3" s="151"/>
      <c r="K3" s="151"/>
      <c r="L3" s="151"/>
      <c r="M3" s="151"/>
      <c r="N3" s="151"/>
      <c r="O3" s="151"/>
      <c r="P3" s="151"/>
      <c r="Q3" s="151"/>
      <c r="R3" s="151"/>
      <c r="S3" s="151"/>
      <c r="T3" s="151"/>
      <c r="U3" s="151"/>
      <c r="V3" s="151"/>
      <c r="W3" s="151"/>
      <c r="X3" s="151"/>
      <c r="Y3" s="51" t="s">
        <v>67</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68</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69</v>
      </c>
      <c r="B4" s="57"/>
      <c r="C4" s="57"/>
      <c r="D4" s="57"/>
      <c r="E4" s="57"/>
      <c r="F4" s="57"/>
      <c r="G4" s="57"/>
      <c r="H4" s="152"/>
      <c r="I4" s="153"/>
      <c r="J4" s="153"/>
      <c r="K4" s="153"/>
      <c r="L4" s="153"/>
      <c r="M4" s="153"/>
      <c r="N4" s="153"/>
      <c r="O4" s="153"/>
      <c r="P4" s="153"/>
      <c r="Q4" s="153"/>
      <c r="R4" s="153"/>
      <c r="S4" s="153"/>
      <c r="T4" s="153"/>
      <c r="U4" s="153"/>
      <c r="V4" s="153"/>
      <c r="W4" s="153"/>
      <c r="X4" s="153"/>
      <c r="Y4" s="147" t="s">
        <v>70</v>
      </c>
      <c r="Z4" s="148"/>
      <c r="AA4" s="148"/>
      <c r="AB4" s="148"/>
      <c r="AC4" s="148"/>
      <c r="AD4" s="148"/>
      <c r="AE4" s="148"/>
      <c r="AF4" s="148"/>
      <c r="AG4" s="148"/>
      <c r="AH4" s="148"/>
      <c r="AI4" s="149"/>
      <c r="AJ4" s="154" t="s">
        <v>71</v>
      </c>
      <c r="AK4" s="154"/>
      <c r="AL4" s="154"/>
      <c r="AM4" s="154"/>
      <c r="AN4" s="154"/>
      <c r="AO4" s="154"/>
      <c r="AP4" s="154"/>
      <c r="AQ4" s="154"/>
      <c r="AR4" s="154"/>
      <c r="AS4" s="154"/>
      <c r="AT4" s="154"/>
      <c r="AU4" s="155" t="s">
        <v>72</v>
      </c>
      <c r="AV4" s="154"/>
      <c r="AW4" s="154"/>
      <c r="AX4" s="154"/>
      <c r="AY4" s="154"/>
      <c r="AZ4" s="154"/>
      <c r="BA4" s="154"/>
      <c r="BB4" s="154"/>
      <c r="BC4" s="154"/>
      <c r="BD4" s="154"/>
      <c r="BE4" s="154"/>
      <c r="BF4" s="154" t="s">
        <v>73</v>
      </c>
      <c r="BG4" s="154"/>
      <c r="BH4" s="154"/>
      <c r="BI4" s="154"/>
      <c r="BJ4" s="154"/>
      <c r="BK4" s="154"/>
      <c r="BL4" s="154"/>
      <c r="BM4" s="154"/>
      <c r="BN4" s="154"/>
      <c r="BO4" s="154"/>
      <c r="BP4" s="154"/>
      <c r="BQ4" s="155" t="s">
        <v>74</v>
      </c>
      <c r="BR4" s="154"/>
      <c r="BS4" s="154"/>
      <c r="BT4" s="154"/>
      <c r="BU4" s="154"/>
      <c r="BV4" s="154"/>
      <c r="BW4" s="154"/>
      <c r="BX4" s="154"/>
      <c r="BY4" s="154"/>
      <c r="BZ4" s="154"/>
      <c r="CA4" s="154"/>
      <c r="CB4" s="154" t="s">
        <v>75</v>
      </c>
      <c r="CC4" s="154"/>
      <c r="CD4" s="154"/>
      <c r="CE4" s="154"/>
      <c r="CF4" s="154"/>
      <c r="CG4" s="154"/>
      <c r="CH4" s="154"/>
      <c r="CI4" s="154"/>
      <c r="CJ4" s="154"/>
      <c r="CK4" s="154"/>
      <c r="CL4" s="154"/>
      <c r="CM4" s="156" t="s">
        <v>76</v>
      </c>
      <c r="CN4" s="156" t="s">
        <v>77</v>
      </c>
      <c r="CO4" s="147" t="s">
        <v>78</v>
      </c>
      <c r="CP4" s="148"/>
      <c r="CQ4" s="148"/>
      <c r="CR4" s="148"/>
      <c r="CS4" s="148"/>
      <c r="CT4" s="148"/>
      <c r="CU4" s="148"/>
      <c r="CV4" s="148"/>
      <c r="CW4" s="148"/>
      <c r="CX4" s="148"/>
      <c r="CY4" s="149"/>
      <c r="CZ4" s="154" t="s">
        <v>79</v>
      </c>
      <c r="DA4" s="154"/>
      <c r="DB4" s="154"/>
      <c r="DC4" s="154"/>
      <c r="DD4" s="154"/>
      <c r="DE4" s="154"/>
      <c r="DF4" s="154"/>
      <c r="DG4" s="154"/>
      <c r="DH4" s="154"/>
      <c r="DI4" s="154"/>
      <c r="DJ4" s="154"/>
      <c r="DK4" s="147" t="s">
        <v>80</v>
      </c>
      <c r="DL4" s="148"/>
      <c r="DM4" s="148"/>
      <c r="DN4" s="148"/>
      <c r="DO4" s="148"/>
      <c r="DP4" s="148"/>
      <c r="DQ4" s="148"/>
      <c r="DR4" s="148"/>
      <c r="DS4" s="148"/>
      <c r="DT4" s="148"/>
      <c r="DU4" s="149"/>
    </row>
    <row r="5" spans="1:125">
      <c r="A5" s="49" t="s">
        <v>81</v>
      </c>
      <c r="B5" s="58"/>
      <c r="C5" s="58"/>
      <c r="D5" s="58"/>
      <c r="E5" s="58"/>
      <c r="F5" s="58"/>
      <c r="G5" s="58"/>
      <c r="H5" s="59" t="s">
        <v>82</v>
      </c>
      <c r="I5" s="59" t="s">
        <v>83</v>
      </c>
      <c r="J5" s="59" t="s">
        <v>84</v>
      </c>
      <c r="K5" s="59" t="s">
        <v>85</v>
      </c>
      <c r="L5" s="59" t="s">
        <v>86</v>
      </c>
      <c r="M5" s="59" t="s">
        <v>4</v>
      </c>
      <c r="N5" s="59" t="s">
        <v>5</v>
      </c>
      <c r="O5" s="59" t="s">
        <v>87</v>
      </c>
      <c r="P5" s="59" t="s">
        <v>13</v>
      </c>
      <c r="Q5" s="59" t="s">
        <v>88</v>
      </c>
      <c r="R5" s="59" t="s">
        <v>89</v>
      </c>
      <c r="S5" s="59" t="s">
        <v>90</v>
      </c>
      <c r="T5" s="59" t="s">
        <v>91</v>
      </c>
      <c r="U5" s="59" t="s">
        <v>92</v>
      </c>
      <c r="V5" s="59" t="s">
        <v>93</v>
      </c>
      <c r="W5" s="59" t="s">
        <v>94</v>
      </c>
      <c r="X5" s="59" t="s">
        <v>95</v>
      </c>
      <c r="Y5" s="59" t="s">
        <v>96</v>
      </c>
      <c r="Z5" s="59" t="s">
        <v>97</v>
      </c>
      <c r="AA5" s="59" t="s">
        <v>98</v>
      </c>
      <c r="AB5" s="59" t="s">
        <v>99</v>
      </c>
      <c r="AC5" s="59" t="s">
        <v>100</v>
      </c>
      <c r="AD5" s="59" t="s">
        <v>101</v>
      </c>
      <c r="AE5" s="59" t="s">
        <v>102</v>
      </c>
      <c r="AF5" s="59" t="s">
        <v>103</v>
      </c>
      <c r="AG5" s="59" t="s">
        <v>104</v>
      </c>
      <c r="AH5" s="59" t="s">
        <v>105</v>
      </c>
      <c r="AI5" s="59" t="s">
        <v>106</v>
      </c>
      <c r="AJ5" s="59" t="s">
        <v>96</v>
      </c>
      <c r="AK5" s="59" t="s">
        <v>107</v>
      </c>
      <c r="AL5" s="59" t="s">
        <v>108</v>
      </c>
      <c r="AM5" s="59" t="s">
        <v>99</v>
      </c>
      <c r="AN5" s="59" t="s">
        <v>100</v>
      </c>
      <c r="AO5" s="59" t="s">
        <v>101</v>
      </c>
      <c r="AP5" s="59" t="s">
        <v>102</v>
      </c>
      <c r="AQ5" s="59" t="s">
        <v>103</v>
      </c>
      <c r="AR5" s="59" t="s">
        <v>104</v>
      </c>
      <c r="AS5" s="59" t="s">
        <v>105</v>
      </c>
      <c r="AT5" s="59" t="s">
        <v>106</v>
      </c>
      <c r="AU5" s="59" t="s">
        <v>109</v>
      </c>
      <c r="AV5" s="59" t="s">
        <v>110</v>
      </c>
      <c r="AW5" s="59" t="s">
        <v>108</v>
      </c>
      <c r="AX5" s="59" t="s">
        <v>99</v>
      </c>
      <c r="AY5" s="59" t="s">
        <v>100</v>
      </c>
      <c r="AZ5" s="59" t="s">
        <v>101</v>
      </c>
      <c r="BA5" s="59" t="s">
        <v>102</v>
      </c>
      <c r="BB5" s="59" t="s">
        <v>103</v>
      </c>
      <c r="BC5" s="59" t="s">
        <v>104</v>
      </c>
      <c r="BD5" s="59" t="s">
        <v>105</v>
      </c>
      <c r="BE5" s="59" t="s">
        <v>106</v>
      </c>
      <c r="BF5" s="59" t="s">
        <v>96</v>
      </c>
      <c r="BG5" s="59" t="s">
        <v>107</v>
      </c>
      <c r="BH5" s="59" t="s">
        <v>108</v>
      </c>
      <c r="BI5" s="59" t="s">
        <v>111</v>
      </c>
      <c r="BJ5" s="59" t="s">
        <v>100</v>
      </c>
      <c r="BK5" s="59" t="s">
        <v>101</v>
      </c>
      <c r="BL5" s="59" t="s">
        <v>102</v>
      </c>
      <c r="BM5" s="59" t="s">
        <v>103</v>
      </c>
      <c r="BN5" s="59" t="s">
        <v>104</v>
      </c>
      <c r="BO5" s="59" t="s">
        <v>105</v>
      </c>
      <c r="BP5" s="59" t="s">
        <v>106</v>
      </c>
      <c r="BQ5" s="59" t="s">
        <v>96</v>
      </c>
      <c r="BR5" s="59" t="s">
        <v>107</v>
      </c>
      <c r="BS5" s="59" t="s">
        <v>108</v>
      </c>
      <c r="BT5" s="59" t="s">
        <v>99</v>
      </c>
      <c r="BU5" s="59" t="s">
        <v>100</v>
      </c>
      <c r="BV5" s="59" t="s">
        <v>101</v>
      </c>
      <c r="BW5" s="59" t="s">
        <v>102</v>
      </c>
      <c r="BX5" s="59" t="s">
        <v>103</v>
      </c>
      <c r="BY5" s="59" t="s">
        <v>104</v>
      </c>
      <c r="BZ5" s="59" t="s">
        <v>105</v>
      </c>
      <c r="CA5" s="59" t="s">
        <v>106</v>
      </c>
      <c r="CB5" s="59" t="s">
        <v>112</v>
      </c>
      <c r="CC5" s="59" t="s">
        <v>107</v>
      </c>
      <c r="CD5" s="59" t="s">
        <v>108</v>
      </c>
      <c r="CE5" s="59" t="s">
        <v>113</v>
      </c>
      <c r="CF5" s="59" t="s">
        <v>100</v>
      </c>
      <c r="CG5" s="59" t="s">
        <v>101</v>
      </c>
      <c r="CH5" s="59" t="s">
        <v>102</v>
      </c>
      <c r="CI5" s="59" t="s">
        <v>103</v>
      </c>
      <c r="CJ5" s="59" t="s">
        <v>104</v>
      </c>
      <c r="CK5" s="59" t="s">
        <v>105</v>
      </c>
      <c r="CL5" s="59" t="s">
        <v>106</v>
      </c>
      <c r="CM5" s="157"/>
      <c r="CN5" s="157"/>
      <c r="CO5" s="59" t="s">
        <v>96</v>
      </c>
      <c r="CP5" s="59" t="s">
        <v>107</v>
      </c>
      <c r="CQ5" s="59" t="s">
        <v>98</v>
      </c>
      <c r="CR5" s="59" t="s">
        <v>99</v>
      </c>
      <c r="CS5" s="59" t="s">
        <v>100</v>
      </c>
      <c r="CT5" s="59" t="s">
        <v>101</v>
      </c>
      <c r="CU5" s="59" t="s">
        <v>102</v>
      </c>
      <c r="CV5" s="59" t="s">
        <v>103</v>
      </c>
      <c r="CW5" s="59" t="s">
        <v>104</v>
      </c>
      <c r="CX5" s="59" t="s">
        <v>105</v>
      </c>
      <c r="CY5" s="59" t="s">
        <v>106</v>
      </c>
      <c r="CZ5" s="59" t="s">
        <v>96</v>
      </c>
      <c r="DA5" s="59" t="s">
        <v>107</v>
      </c>
      <c r="DB5" s="59" t="s">
        <v>108</v>
      </c>
      <c r="DC5" s="59" t="s">
        <v>99</v>
      </c>
      <c r="DD5" s="59" t="s">
        <v>100</v>
      </c>
      <c r="DE5" s="59" t="s">
        <v>101</v>
      </c>
      <c r="DF5" s="59" t="s">
        <v>102</v>
      </c>
      <c r="DG5" s="59" t="s">
        <v>103</v>
      </c>
      <c r="DH5" s="59" t="s">
        <v>104</v>
      </c>
      <c r="DI5" s="59" t="s">
        <v>105</v>
      </c>
      <c r="DJ5" s="59" t="s">
        <v>44</v>
      </c>
      <c r="DK5" s="59" t="s">
        <v>112</v>
      </c>
      <c r="DL5" s="59" t="s">
        <v>107</v>
      </c>
      <c r="DM5" s="59" t="s">
        <v>108</v>
      </c>
      <c r="DN5" s="59" t="s">
        <v>99</v>
      </c>
      <c r="DO5" s="59" t="s">
        <v>100</v>
      </c>
      <c r="DP5" s="59" t="s">
        <v>101</v>
      </c>
      <c r="DQ5" s="59" t="s">
        <v>102</v>
      </c>
      <c r="DR5" s="59" t="s">
        <v>103</v>
      </c>
      <c r="DS5" s="59" t="s">
        <v>104</v>
      </c>
      <c r="DT5" s="59" t="s">
        <v>105</v>
      </c>
      <c r="DU5" s="59" t="s">
        <v>106</v>
      </c>
    </row>
    <row r="6" spans="1:125" s="66" customFormat="1">
      <c r="A6" s="49" t="s">
        <v>114</v>
      </c>
      <c r="B6" s="60">
        <f>B8</f>
        <v>2017</v>
      </c>
      <c r="C6" s="60">
        <f t="shared" ref="C6:X6" si="1">C8</f>
        <v>160008</v>
      </c>
      <c r="D6" s="60">
        <f t="shared" si="1"/>
        <v>46</v>
      </c>
      <c r="E6" s="60">
        <f t="shared" si="1"/>
        <v>14</v>
      </c>
      <c r="F6" s="60">
        <f t="shared" si="1"/>
        <v>0</v>
      </c>
      <c r="G6" s="60">
        <f t="shared" si="1"/>
        <v>3</v>
      </c>
      <c r="H6" s="60" t="str">
        <f>SUBSTITUTE(H8,"　","")</f>
        <v>富山県</v>
      </c>
      <c r="I6" s="60" t="str">
        <f t="shared" si="1"/>
        <v>富山県営富山中央駐車場</v>
      </c>
      <c r="J6" s="60" t="str">
        <f t="shared" si="1"/>
        <v>法適用</v>
      </c>
      <c r="K6" s="60" t="str">
        <f t="shared" si="1"/>
        <v>駐車場整備事業</v>
      </c>
      <c r="L6" s="60" t="str">
        <f t="shared" si="1"/>
        <v>-</v>
      </c>
      <c r="M6" s="60" t="str">
        <f t="shared" si="1"/>
        <v>Ａ１Ｂ２</v>
      </c>
      <c r="N6" s="60" t="str">
        <f t="shared" si="1"/>
        <v>自治体職員</v>
      </c>
      <c r="O6" s="61">
        <f t="shared" si="1"/>
        <v>-1557.7</v>
      </c>
      <c r="P6" s="62" t="str">
        <f t="shared" si="1"/>
        <v>届出駐車場</v>
      </c>
      <c r="Q6" s="62" t="str">
        <f t="shared" si="1"/>
        <v>立体式</v>
      </c>
      <c r="R6" s="63">
        <f t="shared" si="1"/>
        <v>25</v>
      </c>
      <c r="S6" s="62" t="str">
        <f t="shared" si="1"/>
        <v>公共施設</v>
      </c>
      <c r="T6" s="62" t="str">
        <f t="shared" si="1"/>
        <v>無</v>
      </c>
      <c r="U6" s="63">
        <f t="shared" si="1"/>
        <v>5606</v>
      </c>
      <c r="V6" s="63">
        <f t="shared" si="1"/>
        <v>232</v>
      </c>
      <c r="W6" s="63">
        <f t="shared" si="1"/>
        <v>324</v>
      </c>
      <c r="X6" s="62" t="str">
        <f t="shared" si="1"/>
        <v>代行制</v>
      </c>
      <c r="Y6" s="64">
        <f>IF(Y8="-",NA(),Y8)</f>
        <v>212.5</v>
      </c>
      <c r="Z6" s="64">
        <f t="shared" ref="Z6:AH6" si="2">IF(Z8="-",NA(),Z8)</f>
        <v>208.2</v>
      </c>
      <c r="AA6" s="64">
        <f t="shared" si="2"/>
        <v>218.7</v>
      </c>
      <c r="AB6" s="64">
        <f t="shared" si="2"/>
        <v>198.6</v>
      </c>
      <c r="AC6" s="64">
        <f t="shared" si="2"/>
        <v>187</v>
      </c>
      <c r="AD6" s="64">
        <f t="shared" si="2"/>
        <v>148.80000000000001</v>
      </c>
      <c r="AE6" s="64">
        <f t="shared" si="2"/>
        <v>142.1</v>
      </c>
      <c r="AF6" s="64">
        <f t="shared" si="2"/>
        <v>222.4</v>
      </c>
      <c r="AG6" s="64">
        <f t="shared" si="2"/>
        <v>157</v>
      </c>
      <c r="AH6" s="64">
        <f t="shared" si="2"/>
        <v>150.4</v>
      </c>
      <c r="AI6" s="61" t="str">
        <f>IF(AI8="-","",IF(AI8="-","【-】","【"&amp;SUBSTITUTE(TEXT(AI8,"#,##0.0"),"-","△")&amp;"】"))</f>
        <v>【175.8】</v>
      </c>
      <c r="AJ6" s="64">
        <f>IF(AJ8="-",NA(),AJ8)</f>
        <v>0</v>
      </c>
      <c r="AK6" s="64">
        <f t="shared" ref="AK6:AS6" si="3">IF(AK8="-",NA(),AK8)</f>
        <v>0</v>
      </c>
      <c r="AL6" s="64">
        <f t="shared" si="3"/>
        <v>0.6</v>
      </c>
      <c r="AM6" s="64">
        <f t="shared" si="3"/>
        <v>0.5</v>
      </c>
      <c r="AN6" s="64">
        <f t="shared" si="3"/>
        <v>0.5</v>
      </c>
      <c r="AO6" s="64">
        <f t="shared" si="3"/>
        <v>0</v>
      </c>
      <c r="AP6" s="64">
        <f t="shared" si="3"/>
        <v>0</v>
      </c>
      <c r="AQ6" s="64">
        <f t="shared" si="3"/>
        <v>0.3</v>
      </c>
      <c r="AR6" s="64">
        <f t="shared" si="3"/>
        <v>0.3</v>
      </c>
      <c r="AS6" s="64">
        <f t="shared" si="3"/>
        <v>0.3</v>
      </c>
      <c r="AT6" s="61" t="str">
        <f>IF(AT8="-","",IF(AT8="-","【-】","【"&amp;SUBSTITUTE(TEXT(AT8,"#,##0.0"),"-","△")&amp;"】"))</f>
        <v>【0.0】</v>
      </c>
      <c r="AU6" s="65">
        <f>IF(AU8="-",NA(),AU8)</f>
        <v>0</v>
      </c>
      <c r="AV6" s="65">
        <f t="shared" ref="AV6:BD6" si="4">IF(AV8="-",NA(),AV8)</f>
        <v>0</v>
      </c>
      <c r="AW6" s="65">
        <f t="shared" si="4"/>
        <v>2</v>
      </c>
      <c r="AX6" s="65">
        <f t="shared" si="4"/>
        <v>2</v>
      </c>
      <c r="AY6" s="65">
        <f t="shared" si="4"/>
        <v>3</v>
      </c>
      <c r="AZ6" s="65">
        <f t="shared" si="4"/>
        <v>0</v>
      </c>
      <c r="BA6" s="65">
        <f t="shared" si="4"/>
        <v>0</v>
      </c>
      <c r="BB6" s="65">
        <f t="shared" si="4"/>
        <v>1</v>
      </c>
      <c r="BC6" s="65">
        <f t="shared" si="4"/>
        <v>1</v>
      </c>
      <c r="BD6" s="65">
        <f t="shared" si="4"/>
        <v>2</v>
      </c>
      <c r="BE6" s="63" t="str">
        <f>IF(BE8="-","",IF(BE8="-","【-】","【"&amp;SUBSTITUTE(TEXT(BE8,"#,##0"),"-","△")&amp;"】"))</f>
        <v>【0】</v>
      </c>
      <c r="BF6" s="64">
        <f>IF(BF8="-",NA(),BF8)</f>
        <v>78.3</v>
      </c>
      <c r="BG6" s="64">
        <f t="shared" ref="BG6:BO6" si="5">IF(BG8="-",NA(),BG8)</f>
        <v>80.7</v>
      </c>
      <c r="BH6" s="64">
        <f t="shared" si="5"/>
        <v>81.400000000000006</v>
      </c>
      <c r="BI6" s="64">
        <f t="shared" si="5"/>
        <v>76.099999999999994</v>
      </c>
      <c r="BJ6" s="64">
        <f t="shared" si="5"/>
        <v>73.7</v>
      </c>
      <c r="BK6" s="64">
        <f t="shared" si="5"/>
        <v>39</v>
      </c>
      <c r="BL6" s="64">
        <f t="shared" si="5"/>
        <v>32.799999999999997</v>
      </c>
      <c r="BM6" s="64">
        <f t="shared" si="5"/>
        <v>68.599999999999994</v>
      </c>
      <c r="BN6" s="64">
        <f t="shared" si="5"/>
        <v>58.5</v>
      </c>
      <c r="BO6" s="64">
        <f t="shared" si="5"/>
        <v>54.8</v>
      </c>
      <c r="BP6" s="61" t="str">
        <f>IF(BP8="-","",IF(BP8="-","【-】","【"&amp;SUBSTITUTE(TEXT(BP8,"#,##0.0"),"-","△")&amp;"】"))</f>
        <v>【55.7】</v>
      </c>
      <c r="BQ6" s="65">
        <f>IF(BQ8="-",NA(),BQ8)</f>
        <v>54000</v>
      </c>
      <c r="BR6" s="65">
        <f t="shared" ref="BR6:BZ6" si="6">IF(BR8="-",NA(),BR8)</f>
        <v>51818</v>
      </c>
      <c r="BS6" s="65">
        <f t="shared" si="6"/>
        <v>52962</v>
      </c>
      <c r="BT6" s="65">
        <f t="shared" si="6"/>
        <v>51757</v>
      </c>
      <c r="BU6" s="65">
        <f t="shared" si="6"/>
        <v>48694</v>
      </c>
      <c r="BV6" s="65">
        <f t="shared" si="6"/>
        <v>26948</v>
      </c>
      <c r="BW6" s="65">
        <f t="shared" si="6"/>
        <v>22512</v>
      </c>
      <c r="BX6" s="65">
        <f t="shared" si="6"/>
        <v>36335</v>
      </c>
      <c r="BY6" s="65">
        <f t="shared" si="6"/>
        <v>34707</v>
      </c>
      <c r="BZ6" s="65">
        <f t="shared" si="6"/>
        <v>31584</v>
      </c>
      <c r="CA6" s="63" t="str">
        <f>IF(CA8="-","",IF(CA8="-","【-】","【"&amp;SUBSTITUTE(TEXT(CA8,"#,##0"),"-","△")&amp;"】"))</f>
        <v>【35,545】</v>
      </c>
      <c r="CB6" s="64">
        <f>IF(CB8="-",NA(),CB8)</f>
        <v>67.3</v>
      </c>
      <c r="CC6" s="64">
        <f t="shared" ref="CC6:CK6" si="7">IF(CC8="-",NA(),CC8)</f>
        <v>69.900000000000006</v>
      </c>
      <c r="CD6" s="64">
        <f t="shared" si="7"/>
        <v>72.2</v>
      </c>
      <c r="CE6" s="64">
        <f t="shared" si="7"/>
        <v>74.7</v>
      </c>
      <c r="CF6" s="64">
        <f t="shared" si="7"/>
        <v>77.3</v>
      </c>
      <c r="CG6" s="64">
        <f t="shared" si="7"/>
        <v>63</v>
      </c>
      <c r="CH6" s="64">
        <f t="shared" si="7"/>
        <v>65.3</v>
      </c>
      <c r="CI6" s="64">
        <f t="shared" si="7"/>
        <v>67.5</v>
      </c>
      <c r="CJ6" s="64">
        <f t="shared" si="7"/>
        <v>68.2</v>
      </c>
      <c r="CK6" s="64">
        <f t="shared" si="7"/>
        <v>70.7</v>
      </c>
      <c r="CL6" s="61" t="str">
        <f>IF(CL8="-","",IF(CL8="-","【-】","【"&amp;SUBSTITUTE(TEXT(CL8,"#,##0.0"),"-","△")&amp;"】"))</f>
        <v>【58.2】</v>
      </c>
      <c r="CM6" s="63">
        <f t="shared" ref="CM6:CN6" si="8">CM8</f>
        <v>0</v>
      </c>
      <c r="CN6" s="63">
        <f t="shared" si="8"/>
        <v>0</v>
      </c>
      <c r="CO6" s="64">
        <f>IF(CO8="-",NA(),CO8)</f>
        <v>3172.2</v>
      </c>
      <c r="CP6" s="64">
        <f t="shared" ref="CP6:CX6" si="9">IF(CP8="-",NA(),CP8)</f>
        <v>3553.2</v>
      </c>
      <c r="CQ6" s="64">
        <f t="shared" si="9"/>
        <v>4421.8999999999996</v>
      </c>
      <c r="CR6" s="64">
        <f t="shared" si="9"/>
        <v>4658.3</v>
      </c>
      <c r="CS6" s="64">
        <f t="shared" si="9"/>
        <v>4736.3</v>
      </c>
      <c r="CT6" s="64">
        <f t="shared" si="9"/>
        <v>1586.1</v>
      </c>
      <c r="CU6" s="64">
        <f t="shared" si="9"/>
        <v>1776.6</v>
      </c>
      <c r="CV6" s="64">
        <f t="shared" si="9"/>
        <v>2211</v>
      </c>
      <c r="CW6" s="64">
        <f t="shared" si="9"/>
        <v>2329.1</v>
      </c>
      <c r="CX6" s="64">
        <f t="shared" si="9"/>
        <v>2368.1999999999998</v>
      </c>
      <c r="CY6" s="61" t="str">
        <f>IF(CY8="-","",IF(CY8="-","【-】","【"&amp;SUBSTITUTE(TEXT(CY8,"#,##0.0"),"-","△")&amp;"】"))</f>
        <v>【394.7】</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【9.7】</v>
      </c>
      <c r="DK6" s="64">
        <f>IF(DK8="-",NA(),DK8)</f>
        <v>103</v>
      </c>
      <c r="DL6" s="64">
        <f t="shared" ref="DL6:DT6" si="11">IF(DL8="-",NA(),DL8)</f>
        <v>90.9</v>
      </c>
      <c r="DM6" s="64">
        <f t="shared" si="11"/>
        <v>90.9</v>
      </c>
      <c r="DN6" s="64">
        <f t="shared" si="11"/>
        <v>93.1</v>
      </c>
      <c r="DO6" s="64">
        <f t="shared" si="11"/>
        <v>77.599999999999994</v>
      </c>
      <c r="DP6" s="64">
        <f t="shared" si="11"/>
        <v>184.4</v>
      </c>
      <c r="DQ6" s="64">
        <f t="shared" si="11"/>
        <v>179.9</v>
      </c>
      <c r="DR6" s="64">
        <f t="shared" si="11"/>
        <v>178.1</v>
      </c>
      <c r="DS6" s="64">
        <f t="shared" si="11"/>
        <v>181.7</v>
      </c>
      <c r="DT6" s="64">
        <f t="shared" si="11"/>
        <v>170.8</v>
      </c>
      <c r="DU6" s="61" t="str">
        <f>IF(DU8="-","",IF(DU8="-","【-】","【"&amp;SUBSTITUTE(TEXT(DU8,"#,##0.0"),"-","△")&amp;"】"))</f>
        <v>【199.7】</v>
      </c>
    </row>
    <row r="7" spans="1:125" s="66" customFormat="1">
      <c r="A7" s="49" t="s">
        <v>115</v>
      </c>
      <c r="B7" s="60">
        <f t="shared" ref="B7:X7" si="12">B8</f>
        <v>2017</v>
      </c>
      <c r="C7" s="60">
        <f t="shared" si="12"/>
        <v>160008</v>
      </c>
      <c r="D7" s="60">
        <f t="shared" si="12"/>
        <v>46</v>
      </c>
      <c r="E7" s="60">
        <f t="shared" si="12"/>
        <v>14</v>
      </c>
      <c r="F7" s="60">
        <f t="shared" si="12"/>
        <v>0</v>
      </c>
      <c r="G7" s="60">
        <f t="shared" si="12"/>
        <v>3</v>
      </c>
      <c r="H7" s="60" t="str">
        <f t="shared" si="12"/>
        <v>富山県</v>
      </c>
      <c r="I7" s="60" t="str">
        <f t="shared" si="12"/>
        <v>富山県営富山中央駐車場</v>
      </c>
      <c r="J7" s="60" t="str">
        <f t="shared" si="12"/>
        <v>法適用</v>
      </c>
      <c r="K7" s="60" t="str">
        <f t="shared" si="12"/>
        <v>駐車場整備事業</v>
      </c>
      <c r="L7" s="60" t="str">
        <f t="shared" si="12"/>
        <v>-</v>
      </c>
      <c r="M7" s="60" t="str">
        <f t="shared" si="12"/>
        <v>Ａ１Ｂ２</v>
      </c>
      <c r="N7" s="60" t="str">
        <f t="shared" si="12"/>
        <v>自治体職員</v>
      </c>
      <c r="O7" s="61">
        <f t="shared" si="12"/>
        <v>-1557.7</v>
      </c>
      <c r="P7" s="62" t="str">
        <f t="shared" si="12"/>
        <v>届出駐車場</v>
      </c>
      <c r="Q7" s="62" t="str">
        <f t="shared" si="12"/>
        <v>立体式</v>
      </c>
      <c r="R7" s="63">
        <f t="shared" si="12"/>
        <v>25</v>
      </c>
      <c r="S7" s="62" t="str">
        <f t="shared" si="12"/>
        <v>公共施設</v>
      </c>
      <c r="T7" s="62" t="str">
        <f t="shared" si="12"/>
        <v>無</v>
      </c>
      <c r="U7" s="63">
        <f t="shared" si="12"/>
        <v>5606</v>
      </c>
      <c r="V7" s="63">
        <f t="shared" si="12"/>
        <v>232</v>
      </c>
      <c r="W7" s="63">
        <f t="shared" si="12"/>
        <v>324</v>
      </c>
      <c r="X7" s="62" t="str">
        <f t="shared" si="12"/>
        <v>代行制</v>
      </c>
      <c r="Y7" s="64">
        <f>Y8</f>
        <v>212.5</v>
      </c>
      <c r="Z7" s="64">
        <f t="shared" ref="Z7:AH7" si="13">Z8</f>
        <v>208.2</v>
      </c>
      <c r="AA7" s="64">
        <f t="shared" si="13"/>
        <v>218.7</v>
      </c>
      <c r="AB7" s="64">
        <f t="shared" si="13"/>
        <v>198.6</v>
      </c>
      <c r="AC7" s="64">
        <f t="shared" si="13"/>
        <v>187</v>
      </c>
      <c r="AD7" s="64">
        <f t="shared" si="13"/>
        <v>148.80000000000001</v>
      </c>
      <c r="AE7" s="64">
        <f t="shared" si="13"/>
        <v>142.1</v>
      </c>
      <c r="AF7" s="64">
        <f t="shared" si="13"/>
        <v>222.4</v>
      </c>
      <c r="AG7" s="64">
        <f t="shared" si="13"/>
        <v>157</v>
      </c>
      <c r="AH7" s="64">
        <f t="shared" si="13"/>
        <v>150.4</v>
      </c>
      <c r="AI7" s="61"/>
      <c r="AJ7" s="64">
        <f>AJ8</f>
        <v>0</v>
      </c>
      <c r="AK7" s="64">
        <f t="shared" ref="AK7:AS7" si="14">AK8</f>
        <v>0</v>
      </c>
      <c r="AL7" s="64">
        <f t="shared" si="14"/>
        <v>0.6</v>
      </c>
      <c r="AM7" s="64">
        <f t="shared" si="14"/>
        <v>0.5</v>
      </c>
      <c r="AN7" s="64">
        <f t="shared" si="14"/>
        <v>0.5</v>
      </c>
      <c r="AO7" s="64">
        <f t="shared" si="14"/>
        <v>0</v>
      </c>
      <c r="AP7" s="64">
        <f t="shared" si="14"/>
        <v>0</v>
      </c>
      <c r="AQ7" s="64">
        <f t="shared" si="14"/>
        <v>0.3</v>
      </c>
      <c r="AR7" s="64">
        <f t="shared" si="14"/>
        <v>0.3</v>
      </c>
      <c r="AS7" s="64">
        <f t="shared" si="14"/>
        <v>0.3</v>
      </c>
      <c r="AT7" s="61"/>
      <c r="AU7" s="65">
        <f>AU8</f>
        <v>0</v>
      </c>
      <c r="AV7" s="65">
        <f t="shared" ref="AV7:BD7" si="15">AV8</f>
        <v>0</v>
      </c>
      <c r="AW7" s="65">
        <f t="shared" si="15"/>
        <v>2</v>
      </c>
      <c r="AX7" s="65">
        <f t="shared" si="15"/>
        <v>2</v>
      </c>
      <c r="AY7" s="65">
        <f t="shared" si="15"/>
        <v>3</v>
      </c>
      <c r="AZ7" s="65">
        <f t="shared" si="15"/>
        <v>0</v>
      </c>
      <c r="BA7" s="65">
        <f t="shared" si="15"/>
        <v>0</v>
      </c>
      <c r="BB7" s="65">
        <f t="shared" si="15"/>
        <v>1</v>
      </c>
      <c r="BC7" s="65">
        <f t="shared" si="15"/>
        <v>1</v>
      </c>
      <c r="BD7" s="65">
        <f t="shared" si="15"/>
        <v>2</v>
      </c>
      <c r="BE7" s="63"/>
      <c r="BF7" s="64">
        <f>BF8</f>
        <v>78.3</v>
      </c>
      <c r="BG7" s="64">
        <f t="shared" ref="BG7:BO7" si="16">BG8</f>
        <v>80.7</v>
      </c>
      <c r="BH7" s="64">
        <f t="shared" si="16"/>
        <v>81.400000000000006</v>
      </c>
      <c r="BI7" s="64">
        <f t="shared" si="16"/>
        <v>76.099999999999994</v>
      </c>
      <c r="BJ7" s="64">
        <f t="shared" si="16"/>
        <v>73.7</v>
      </c>
      <c r="BK7" s="64">
        <f t="shared" si="16"/>
        <v>39</v>
      </c>
      <c r="BL7" s="64">
        <f t="shared" si="16"/>
        <v>32.799999999999997</v>
      </c>
      <c r="BM7" s="64">
        <f t="shared" si="16"/>
        <v>68.599999999999994</v>
      </c>
      <c r="BN7" s="64">
        <f t="shared" si="16"/>
        <v>58.5</v>
      </c>
      <c r="BO7" s="64">
        <f t="shared" si="16"/>
        <v>54.8</v>
      </c>
      <c r="BP7" s="61"/>
      <c r="BQ7" s="65">
        <f>BQ8</f>
        <v>54000</v>
      </c>
      <c r="BR7" s="65">
        <f t="shared" ref="BR7:BZ7" si="17">BR8</f>
        <v>51818</v>
      </c>
      <c r="BS7" s="65">
        <f t="shared" si="17"/>
        <v>52962</v>
      </c>
      <c r="BT7" s="65">
        <f t="shared" si="17"/>
        <v>51757</v>
      </c>
      <c r="BU7" s="65">
        <f t="shared" si="17"/>
        <v>48694</v>
      </c>
      <c r="BV7" s="65">
        <f t="shared" si="17"/>
        <v>26948</v>
      </c>
      <c r="BW7" s="65">
        <f t="shared" si="17"/>
        <v>22512</v>
      </c>
      <c r="BX7" s="65">
        <f t="shared" si="17"/>
        <v>36335</v>
      </c>
      <c r="BY7" s="65">
        <f t="shared" si="17"/>
        <v>34707</v>
      </c>
      <c r="BZ7" s="65">
        <f t="shared" si="17"/>
        <v>31584</v>
      </c>
      <c r="CA7" s="63"/>
      <c r="CB7" s="64">
        <f>CB8</f>
        <v>67.3</v>
      </c>
      <c r="CC7" s="64">
        <f t="shared" ref="CC7:CK7" si="18">CC8</f>
        <v>69.900000000000006</v>
      </c>
      <c r="CD7" s="64">
        <f t="shared" si="18"/>
        <v>72.2</v>
      </c>
      <c r="CE7" s="64">
        <f t="shared" si="18"/>
        <v>74.7</v>
      </c>
      <c r="CF7" s="64">
        <f t="shared" si="18"/>
        <v>77.3</v>
      </c>
      <c r="CG7" s="64">
        <f t="shared" si="18"/>
        <v>63</v>
      </c>
      <c r="CH7" s="64">
        <f t="shared" si="18"/>
        <v>65.3</v>
      </c>
      <c r="CI7" s="64">
        <f t="shared" si="18"/>
        <v>67.5</v>
      </c>
      <c r="CJ7" s="64">
        <f t="shared" si="18"/>
        <v>68.2</v>
      </c>
      <c r="CK7" s="64">
        <f t="shared" si="18"/>
        <v>70.7</v>
      </c>
      <c r="CL7" s="61"/>
      <c r="CM7" s="63">
        <f>CM8</f>
        <v>0</v>
      </c>
      <c r="CN7" s="63">
        <f>CN8</f>
        <v>0</v>
      </c>
      <c r="CO7" s="64">
        <f>CO8</f>
        <v>3172.2</v>
      </c>
      <c r="CP7" s="64">
        <f t="shared" ref="CP7:CX7" si="19">CP8</f>
        <v>3553.2</v>
      </c>
      <c r="CQ7" s="64">
        <f t="shared" si="19"/>
        <v>4421.8999999999996</v>
      </c>
      <c r="CR7" s="64">
        <f t="shared" si="19"/>
        <v>4658.3</v>
      </c>
      <c r="CS7" s="64">
        <f t="shared" si="19"/>
        <v>4736.3</v>
      </c>
      <c r="CT7" s="64">
        <f t="shared" si="19"/>
        <v>1586.1</v>
      </c>
      <c r="CU7" s="64">
        <f t="shared" si="19"/>
        <v>1776.6</v>
      </c>
      <c r="CV7" s="64">
        <f t="shared" si="19"/>
        <v>2211</v>
      </c>
      <c r="CW7" s="64">
        <f t="shared" si="19"/>
        <v>2329.1</v>
      </c>
      <c r="CX7" s="64">
        <f t="shared" si="19"/>
        <v>2368.1999999999998</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103</v>
      </c>
      <c r="DL7" s="64">
        <f t="shared" ref="DL7:DT7" si="21">DL8</f>
        <v>90.9</v>
      </c>
      <c r="DM7" s="64">
        <f t="shared" si="21"/>
        <v>90.9</v>
      </c>
      <c r="DN7" s="64">
        <f t="shared" si="21"/>
        <v>93.1</v>
      </c>
      <c r="DO7" s="64">
        <f t="shared" si="21"/>
        <v>77.599999999999994</v>
      </c>
      <c r="DP7" s="64">
        <f t="shared" si="21"/>
        <v>184.4</v>
      </c>
      <c r="DQ7" s="64">
        <f t="shared" si="21"/>
        <v>179.9</v>
      </c>
      <c r="DR7" s="64">
        <f t="shared" si="21"/>
        <v>178.1</v>
      </c>
      <c r="DS7" s="64">
        <f t="shared" si="21"/>
        <v>181.7</v>
      </c>
      <c r="DT7" s="64">
        <f t="shared" si="21"/>
        <v>170.8</v>
      </c>
      <c r="DU7" s="61"/>
    </row>
    <row r="8" spans="1:125" s="66" customFormat="1">
      <c r="A8" s="49"/>
      <c r="B8" s="67">
        <v>2017</v>
      </c>
      <c r="C8" s="67">
        <v>160008</v>
      </c>
      <c r="D8" s="67">
        <v>46</v>
      </c>
      <c r="E8" s="67">
        <v>14</v>
      </c>
      <c r="F8" s="67">
        <v>0</v>
      </c>
      <c r="G8" s="67">
        <v>3</v>
      </c>
      <c r="H8" s="67" t="s">
        <v>116</v>
      </c>
      <c r="I8" s="67" t="s">
        <v>117</v>
      </c>
      <c r="J8" s="67" t="s">
        <v>118</v>
      </c>
      <c r="K8" s="67" t="s">
        <v>119</v>
      </c>
      <c r="L8" s="67" t="s">
        <v>120</v>
      </c>
      <c r="M8" s="67" t="s">
        <v>121</v>
      </c>
      <c r="N8" s="67" t="s">
        <v>122</v>
      </c>
      <c r="O8" s="68">
        <v>-1557.7</v>
      </c>
      <c r="P8" s="69" t="s">
        <v>123</v>
      </c>
      <c r="Q8" s="69" t="s">
        <v>124</v>
      </c>
      <c r="R8" s="70">
        <v>25</v>
      </c>
      <c r="S8" s="69" t="s">
        <v>125</v>
      </c>
      <c r="T8" s="69" t="s">
        <v>126</v>
      </c>
      <c r="U8" s="70">
        <v>5606</v>
      </c>
      <c r="V8" s="70">
        <v>232</v>
      </c>
      <c r="W8" s="70">
        <v>324</v>
      </c>
      <c r="X8" s="69" t="s">
        <v>127</v>
      </c>
      <c r="Y8" s="71">
        <v>212.5</v>
      </c>
      <c r="Z8" s="71">
        <v>208.2</v>
      </c>
      <c r="AA8" s="71">
        <v>218.7</v>
      </c>
      <c r="AB8" s="71">
        <v>198.6</v>
      </c>
      <c r="AC8" s="71">
        <v>187</v>
      </c>
      <c r="AD8" s="71">
        <v>148.80000000000001</v>
      </c>
      <c r="AE8" s="71">
        <v>142.1</v>
      </c>
      <c r="AF8" s="71">
        <v>222.4</v>
      </c>
      <c r="AG8" s="71">
        <v>157</v>
      </c>
      <c r="AH8" s="71">
        <v>150.4</v>
      </c>
      <c r="AI8" s="68">
        <v>175.8</v>
      </c>
      <c r="AJ8" s="71">
        <v>0</v>
      </c>
      <c r="AK8" s="71">
        <v>0</v>
      </c>
      <c r="AL8" s="71">
        <v>0.6</v>
      </c>
      <c r="AM8" s="71">
        <v>0.5</v>
      </c>
      <c r="AN8" s="71">
        <v>0.5</v>
      </c>
      <c r="AO8" s="71">
        <v>0</v>
      </c>
      <c r="AP8" s="71">
        <v>0</v>
      </c>
      <c r="AQ8" s="71">
        <v>0.3</v>
      </c>
      <c r="AR8" s="71">
        <v>0.3</v>
      </c>
      <c r="AS8" s="71">
        <v>0.3</v>
      </c>
      <c r="AT8" s="68">
        <v>0</v>
      </c>
      <c r="AU8" s="72">
        <v>0</v>
      </c>
      <c r="AV8" s="72">
        <v>0</v>
      </c>
      <c r="AW8" s="72">
        <v>2</v>
      </c>
      <c r="AX8" s="72">
        <v>2</v>
      </c>
      <c r="AY8" s="72">
        <v>3</v>
      </c>
      <c r="AZ8" s="72">
        <v>0</v>
      </c>
      <c r="BA8" s="72">
        <v>0</v>
      </c>
      <c r="BB8" s="72">
        <v>1</v>
      </c>
      <c r="BC8" s="72">
        <v>1</v>
      </c>
      <c r="BD8" s="72">
        <v>2</v>
      </c>
      <c r="BE8" s="72">
        <v>0</v>
      </c>
      <c r="BF8" s="71">
        <v>78.3</v>
      </c>
      <c r="BG8" s="71">
        <v>80.7</v>
      </c>
      <c r="BH8" s="71">
        <v>81.400000000000006</v>
      </c>
      <c r="BI8" s="71">
        <v>76.099999999999994</v>
      </c>
      <c r="BJ8" s="71">
        <v>73.7</v>
      </c>
      <c r="BK8" s="71">
        <v>39</v>
      </c>
      <c r="BL8" s="71">
        <v>32.799999999999997</v>
      </c>
      <c r="BM8" s="71">
        <v>68.599999999999994</v>
      </c>
      <c r="BN8" s="71">
        <v>58.5</v>
      </c>
      <c r="BO8" s="71">
        <v>54.8</v>
      </c>
      <c r="BP8" s="68">
        <v>55.7</v>
      </c>
      <c r="BQ8" s="72">
        <v>54000</v>
      </c>
      <c r="BR8" s="72">
        <v>51818</v>
      </c>
      <c r="BS8" s="72">
        <v>52962</v>
      </c>
      <c r="BT8" s="73">
        <v>51757</v>
      </c>
      <c r="BU8" s="73">
        <v>48694</v>
      </c>
      <c r="BV8" s="72">
        <v>26948</v>
      </c>
      <c r="BW8" s="72">
        <v>22512</v>
      </c>
      <c r="BX8" s="72">
        <v>36335</v>
      </c>
      <c r="BY8" s="72">
        <v>34707</v>
      </c>
      <c r="BZ8" s="72">
        <v>31584</v>
      </c>
      <c r="CA8" s="70">
        <v>35545</v>
      </c>
      <c r="CB8" s="71">
        <v>67.3</v>
      </c>
      <c r="CC8" s="71">
        <v>69.900000000000006</v>
      </c>
      <c r="CD8" s="71">
        <v>72.2</v>
      </c>
      <c r="CE8" s="71">
        <v>74.7</v>
      </c>
      <c r="CF8" s="71">
        <v>77.3</v>
      </c>
      <c r="CG8" s="71">
        <v>63</v>
      </c>
      <c r="CH8" s="71">
        <v>65.3</v>
      </c>
      <c r="CI8" s="71">
        <v>67.5</v>
      </c>
      <c r="CJ8" s="71">
        <v>68.2</v>
      </c>
      <c r="CK8" s="71">
        <v>70.7</v>
      </c>
      <c r="CL8" s="68">
        <v>58.2</v>
      </c>
      <c r="CM8" s="70">
        <v>0</v>
      </c>
      <c r="CN8" s="70">
        <v>0</v>
      </c>
      <c r="CO8" s="71">
        <v>3172.2</v>
      </c>
      <c r="CP8" s="71">
        <v>3553.2</v>
      </c>
      <c r="CQ8" s="71">
        <v>4421.8999999999996</v>
      </c>
      <c r="CR8" s="71">
        <v>4658.3</v>
      </c>
      <c r="CS8" s="71">
        <v>4736.3</v>
      </c>
      <c r="CT8" s="71">
        <v>1586.1</v>
      </c>
      <c r="CU8" s="71">
        <v>1776.6</v>
      </c>
      <c r="CV8" s="71">
        <v>2211</v>
      </c>
      <c r="CW8" s="71">
        <v>2329.1</v>
      </c>
      <c r="CX8" s="71">
        <v>2368.1999999999998</v>
      </c>
      <c r="CY8" s="68">
        <v>394.7</v>
      </c>
      <c r="CZ8" s="71">
        <v>0</v>
      </c>
      <c r="DA8" s="71">
        <v>0</v>
      </c>
      <c r="DB8" s="71">
        <v>0</v>
      </c>
      <c r="DC8" s="71">
        <v>0</v>
      </c>
      <c r="DD8" s="71">
        <v>0</v>
      </c>
      <c r="DE8" s="71">
        <v>0</v>
      </c>
      <c r="DF8" s="71">
        <v>0</v>
      </c>
      <c r="DG8" s="71">
        <v>0</v>
      </c>
      <c r="DH8" s="71">
        <v>0</v>
      </c>
      <c r="DI8" s="71">
        <v>0</v>
      </c>
      <c r="DJ8" s="68">
        <v>9.6999999999999993</v>
      </c>
      <c r="DK8" s="71">
        <v>103</v>
      </c>
      <c r="DL8" s="71">
        <v>90.9</v>
      </c>
      <c r="DM8" s="71">
        <v>90.9</v>
      </c>
      <c r="DN8" s="71">
        <v>93.1</v>
      </c>
      <c r="DO8" s="71">
        <v>77.599999999999994</v>
      </c>
      <c r="DP8" s="71">
        <v>184.4</v>
      </c>
      <c r="DQ8" s="71">
        <v>179.9</v>
      </c>
      <c r="DR8" s="71">
        <v>178.1</v>
      </c>
      <c r="DS8" s="71">
        <v>181.7</v>
      </c>
      <c r="DT8" s="71">
        <v>170.8</v>
      </c>
      <c r="DU8" s="68">
        <v>199.7</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60</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2019-01-18T00:30:22Z</cp:lastPrinted>
  <dcterms:created xsi:type="dcterms:W3CDTF">2018-12-07T10:26:44Z</dcterms:created>
  <dcterms:modified xsi:type="dcterms:W3CDTF">2019-02-04T08:24:19Z</dcterms:modified>
  <cp:category/>
</cp:coreProperties>
</file>