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7石川　〇\"/>
    </mc:Choice>
  </mc:AlternateContent>
  <workbookProtection workbookAlgorithmName="SHA-512" workbookHashValue="SrOSZjS9nfc70EWC46utQ9o6oPdeNFPC9hrEX+Z+P7ShDvnA25JfFGNynR0eidZNBtGU/g8BmvVvGAY7TNZShA==" workbookSaltValue="RFTqxIz8I5TFrLVOoYIGh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EG12" i="4" s="1"/>
  <c r="W6" i="5"/>
  <c r="V6" i="5"/>
  <c r="U6" i="5"/>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CN12" i="4"/>
  <c r="AU12" i="4"/>
  <c r="B12" i="4"/>
  <c r="LP10" i="4"/>
  <c r="JW10" i="4"/>
  <c r="FZ10" i="4"/>
  <c r="EG10" i="4"/>
  <c r="CN10" i="4"/>
  <c r="AU10" i="4"/>
  <c r="B10" i="4"/>
  <c r="LP8" i="4"/>
  <c r="JW8" i="4"/>
  <c r="ID8" i="4"/>
  <c r="EG8" i="4"/>
  <c r="B8" i="4"/>
  <c r="B6" i="4"/>
  <c r="HM78" i="4" l="1"/>
  <c r="MH78" i="4"/>
  <c r="IZ54" i="4"/>
  <c r="IZ32" i="4"/>
  <c r="CS78" i="4"/>
  <c r="BX54" i="4"/>
  <c r="BX32" i="4"/>
  <c r="MN54" i="4"/>
  <c r="MN32" i="4"/>
  <c r="FL54" i="4"/>
  <c r="FL32" i="4"/>
  <c r="C11" i="5"/>
  <c r="D11" i="5"/>
  <c r="E11" i="5"/>
  <c r="B11" i="5"/>
  <c r="KC78" i="4" l="1"/>
  <c r="HG32" i="4"/>
  <c r="AE32" i="4"/>
  <c r="FH78" i="4"/>
  <c r="DS54" i="4"/>
  <c r="DS32" i="4"/>
  <c r="AE54" i="4"/>
  <c r="KU54" i="4"/>
  <c r="KU32" i="4"/>
  <c r="HG54" i="4"/>
  <c r="AN78" i="4"/>
  <c r="KF54" i="4"/>
  <c r="JJ78" i="4"/>
  <c r="GR54" i="4"/>
  <c r="GR32" i="4"/>
  <c r="DD32" i="4"/>
  <c r="EO78" i="4"/>
  <c r="DD54" i="4"/>
  <c r="U78" i="4"/>
  <c r="P54" i="4"/>
  <c r="P32" i="4"/>
  <c r="KF32" i="4"/>
  <c r="BZ78" i="4"/>
  <c r="BI32" i="4"/>
  <c r="IK54" i="4"/>
  <c r="IK32" i="4"/>
  <c r="LY54" i="4"/>
  <c r="LY32" i="4"/>
  <c r="LO78" i="4"/>
  <c r="GT78" i="4"/>
  <c r="EW54" i="4"/>
  <c r="EW32" i="4"/>
  <c r="BI54" i="4"/>
  <c r="EH54" i="4"/>
  <c r="BG78" i="4"/>
  <c r="AT54" i="4"/>
  <c r="AT32" i="4"/>
  <c r="LJ54" i="4"/>
  <c r="LJ32" i="4"/>
  <c r="KV78" i="4"/>
  <c r="HV54" i="4"/>
  <c r="HV32" i="4"/>
  <c r="GA78" i="4"/>
  <c r="EH32" i="4"/>
</calcChain>
</file>

<file path=xl/sharedStrings.xml><?xml version="1.0" encoding="utf-8"?>
<sst xmlns="http://schemas.openxmlformats.org/spreadsheetml/2006/main" count="290" uniqueCount="160">
  <si>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</si>
  <si>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</si>
  <si>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</si>
  <si>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</si>
  <si>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</si>
  <si>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</si>
  <si>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</si>
  <si>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</si>
  <si>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</si>
  <si>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</si>
  <si>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</si>
  <si>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</si>
  <si>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</si>
  <si>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</si>
  <si>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</si>
  <si>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</si>
  <si>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</si>
  <si>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</si>
  <si>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</si>
  <si>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</si>
  <si>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</si>
  <si>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</si>
  <si>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</si>
  <si>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</si>
  <si>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</si>
  <si>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</si>
  <si>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</si>
  <si>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</si>
  <si>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</si>
  <si>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</si>
  <si>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</si>
  <si>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</si>
  <si>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</si>
  <si>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</si>
  <si>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</si>
  <si>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</si>
  <si>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</si>
  <si>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</si>
  <si>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</si>
  <si>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</si>
  <si>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</si>
  <si>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</si>
  <si>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</si>
  <si>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</si>
  <si>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</si>
  <si>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</si>
  <si>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</si>
  <si>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</si>
  <si>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</si>
  <si>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</si>
  <si>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</si>
  <si>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</si>
  <si>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</si>
  <si>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</si>
  <si>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</si>
  <si>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</si>
  <si>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</si>
  <si>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</si>
  <si>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</si>
  <si>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</si>
  <si>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</si>
  <si>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</si>
  <si>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</si>
  <si>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</si>
  <si>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</si>
  <si>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</si>
  <si>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</si>
  <si>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</si>
  <si>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</si>
  <si>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</si>
  <si>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</si>
  <si>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</si>
  <si>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</si>
  <si>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</si>
  <si>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</si>
  <si>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</si>
  <si>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</si>
  <si>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</si>
  <si>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</si>
  <si>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</si>
  <si>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</si>
  <si>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</si>
  <si>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</si>
  <si>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</si>
  <si>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</si>
  <si>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</si>
  <si>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</si>
  <si>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</si>
  <si>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</si>
  <si>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</si>
  <si>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</si>
  <si>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</si>
  <si>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</si>
  <si>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</si>
  <si>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</si>
  <si>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</si>
  <si>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</si>
  <si>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</si>
  <si>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</si>
  <si>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</si>
  <si>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</si>
  <si>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</si>
  <si>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</si>
  <si>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</si>
  <si>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</si>
  <si>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</si>
  <si>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</si>
  <si>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</si>
  <si>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</si>
  <si>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</si>
  <si>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</si>
  <si>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</si>
  <si>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</si>
  <si>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</si>
  <si>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</si>
  <si>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</si>
  <si>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</si>
  <si>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</si>
  <si>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</si>
  <si>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</si>
  <si>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</si>
  <si>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</si>
  <si>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</si>
  <si>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</si>
  <si>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</si>
  <si>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</si>
  <si>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</si>
  <si>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t>
    <phoneticPr fontId="5"/>
  </si>
  <si>
    <t>当該値(N-2)</t>
    <phoneticPr fontId="5"/>
  </si>
  <si>
    <t>当該値(N-1)</t>
    <phoneticPr fontId="5"/>
  </si>
  <si>
    <t>当該値(N-4)</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</si>
  <si>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</si>
  <si>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</si>
  <si>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</si>
  <si>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</si>
  <si>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</si>
  <si>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</si>
  <si>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</si>
  <si>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</si>
  <si>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高松病院</t>
  </si>
  <si>
    <t>当然財務</t>
  </si>
  <si>
    <t>病院事業</t>
  </si>
  <si>
    <t>精神科病院</t>
  </si>
  <si>
    <t>精神病院</t>
  </si>
  <si>
    <t>非設置</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</si>
  <si>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</si>
  <si>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</si>
  <si>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</si>
  <si>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</si>
  <si>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</si>
  <si>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</si>
  <si>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</si>
  <si>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</si>
  <si>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</si>
  <si>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</si>
  <si>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</si>
  <si>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精神保健福祉法により、都道府県に設置が義務付けられている精神科病院であり、県の精神科救急医療システムにおける基幹病院として、精神科救急患者を２４時間３６５日受け入れる体制で、一般の精神科病院では対応困難な重症かつ治療困難な分野及び精神症状の著しい老年認知分野等の精神医療の提供する役割を担っています。</t>
    <rPh sb="0" eb="2">
      <t>トウイン</t>
    </rPh>
    <rPh sb="3" eb="5">
      <t>セイシン</t>
    </rPh>
    <rPh sb="5" eb="7">
      <t>ホケン</t>
    </rPh>
    <rPh sb="7" eb="10">
      <t>フクシホウ</t>
    </rPh>
    <rPh sb="14" eb="18">
      <t>トドウフケン</t>
    </rPh>
    <rPh sb="19" eb="21">
      <t>セッチ</t>
    </rPh>
    <rPh sb="22" eb="25">
      <t>ギムヅ</t>
    </rPh>
    <rPh sb="31" eb="33">
      <t>セイシン</t>
    </rPh>
    <rPh sb="33" eb="34">
      <t>カ</t>
    </rPh>
    <rPh sb="34" eb="36">
      <t>ビョウイン</t>
    </rPh>
    <rPh sb="40" eb="41">
      <t>ケン</t>
    </rPh>
    <rPh sb="42" eb="44">
      <t>セイシン</t>
    </rPh>
    <rPh sb="44" eb="45">
      <t>カ</t>
    </rPh>
    <rPh sb="45" eb="47">
      <t>キュウキュウ</t>
    </rPh>
    <rPh sb="47" eb="49">
      <t>イリョウ</t>
    </rPh>
    <rPh sb="57" eb="59">
      <t>キカン</t>
    </rPh>
    <rPh sb="59" eb="61">
      <t>ビョウイン</t>
    </rPh>
    <rPh sb="90" eb="92">
      <t>イッパン</t>
    </rPh>
    <rPh sb="93" eb="95">
      <t>セイシン</t>
    </rPh>
    <rPh sb="95" eb="96">
      <t>カ</t>
    </rPh>
    <rPh sb="96" eb="98">
      <t>ビョウイン</t>
    </rPh>
    <rPh sb="100" eb="102">
      <t>タイオウ</t>
    </rPh>
    <rPh sb="102" eb="104">
      <t>コンナン</t>
    </rPh>
    <rPh sb="105" eb="107">
      <t>ジュウショウ</t>
    </rPh>
    <rPh sb="109" eb="111">
      <t>チリョウ</t>
    </rPh>
    <rPh sb="111" eb="113">
      <t>コンナン</t>
    </rPh>
    <rPh sb="114" eb="116">
      <t>ブンヤ</t>
    </rPh>
    <rPh sb="116" eb="117">
      <t>オヨ</t>
    </rPh>
    <rPh sb="118" eb="120">
      <t>セイシン</t>
    </rPh>
    <rPh sb="120" eb="122">
      <t>ショウジョウ</t>
    </rPh>
    <rPh sb="123" eb="124">
      <t>イチジル</t>
    </rPh>
    <rPh sb="126" eb="128">
      <t>ロウネン</t>
    </rPh>
    <rPh sb="128" eb="130">
      <t>ニンチ</t>
    </rPh>
    <rPh sb="130" eb="132">
      <t>ブンヤ</t>
    </rPh>
    <rPh sb="132" eb="133">
      <t>ナド</t>
    </rPh>
    <rPh sb="134" eb="136">
      <t>セイシン</t>
    </rPh>
    <rPh sb="136" eb="138">
      <t>イリョウ</t>
    </rPh>
    <rPh sb="139" eb="141">
      <t>テイキョウ</t>
    </rPh>
    <rPh sb="146" eb="147">
      <t>ニナ</t>
    </rPh>
    <phoneticPr fontId="20"/>
  </si>
  <si>
    <t>①類似病院と比較して高い傾向にあり、昭和４１年の開設当時の資産をはじめ、保有資産の内、耐用年数に近づいている資産の割合が増加していることを示しています。
②類似病院と同水準にあります。
③類似病院と比較して低く、保有している施設や機器等の償却対象資産の帳簿原価が低いことを示しています。
なお、地方公営企業会計制度の改正によりみなし償却制度の廃止されたことを受け、平成２６年度以降の保有資産額が増加しています。</t>
    <rPh sb="1" eb="3">
      <t>ルイジ</t>
    </rPh>
    <rPh sb="3" eb="5">
      <t>ビョウイン</t>
    </rPh>
    <rPh sb="6" eb="8">
      <t>ヒカク</t>
    </rPh>
    <rPh sb="10" eb="11">
      <t>タカ</t>
    </rPh>
    <rPh sb="12" eb="14">
      <t>ケイコウ</t>
    </rPh>
    <rPh sb="18" eb="20">
      <t>ショウワ</t>
    </rPh>
    <rPh sb="22" eb="23">
      <t>ネン</t>
    </rPh>
    <rPh sb="24" eb="26">
      <t>カイセツ</t>
    </rPh>
    <rPh sb="26" eb="28">
      <t>トウジ</t>
    </rPh>
    <rPh sb="29" eb="31">
      <t>シサン</t>
    </rPh>
    <rPh sb="36" eb="38">
      <t>ホユウ</t>
    </rPh>
    <rPh sb="38" eb="40">
      <t>シサン</t>
    </rPh>
    <rPh sb="41" eb="42">
      <t>ウチ</t>
    </rPh>
    <rPh sb="43" eb="45">
      <t>タイヨウ</t>
    </rPh>
    <rPh sb="45" eb="47">
      <t>ネンスウ</t>
    </rPh>
    <rPh sb="48" eb="49">
      <t>チカ</t>
    </rPh>
    <rPh sb="54" eb="56">
      <t>シサン</t>
    </rPh>
    <rPh sb="57" eb="59">
      <t>ワリアイ</t>
    </rPh>
    <rPh sb="60" eb="62">
      <t>ゾウカ</t>
    </rPh>
    <rPh sb="69" eb="70">
      <t>シメ</t>
    </rPh>
    <rPh sb="81" eb="83">
      <t>ビョウイン</t>
    </rPh>
    <rPh sb="96" eb="98">
      <t>ルイジ</t>
    </rPh>
    <rPh sb="101" eb="103">
      <t>ヒカク</t>
    </rPh>
    <rPh sb="105" eb="106">
      <t>ヒク</t>
    </rPh>
    <rPh sb="108" eb="110">
      <t>ホユウ</t>
    </rPh>
    <rPh sb="114" eb="116">
      <t>シセツ</t>
    </rPh>
    <rPh sb="117" eb="119">
      <t>キキ</t>
    </rPh>
    <rPh sb="119" eb="120">
      <t>ナド</t>
    </rPh>
    <rPh sb="121" eb="123">
      <t>ショウキャク</t>
    </rPh>
    <rPh sb="123" eb="125">
      <t>タイショウ</t>
    </rPh>
    <rPh sb="125" eb="127">
      <t>シサン</t>
    </rPh>
    <rPh sb="128" eb="130">
      <t>チョウボ</t>
    </rPh>
    <rPh sb="133" eb="134">
      <t>ヒク</t>
    </rPh>
    <rPh sb="138" eb="139">
      <t>シメ</t>
    </rPh>
    <rPh sb="171" eb="173">
      <t>セイド</t>
    </rPh>
    <rPh sb="185" eb="187">
      <t>ヘイセイ</t>
    </rPh>
    <rPh sb="189" eb="191">
      <t>ネンド</t>
    </rPh>
    <rPh sb="191" eb="193">
      <t>イコウ</t>
    </rPh>
    <rPh sb="194" eb="196">
      <t>ホユウ</t>
    </rPh>
    <rPh sb="196" eb="198">
      <t>シサン</t>
    </rPh>
    <rPh sb="198" eb="199">
      <t>ガク</t>
    </rPh>
    <rPh sb="200" eb="202">
      <t>ゾウカ</t>
    </rPh>
    <phoneticPr fontId="5"/>
  </si>
  <si>
    <t>経常収支比率は１００％を超えており、累積欠損金を解消したことからも、概ね健全な経営を維持しています。今後も適正な病院運営に努めるとともに、引き続き健全な経営に努めます。</t>
    <phoneticPr fontId="5"/>
  </si>
  <si>
    <t>①１００％以上を維持し、収益が費用を上回る状況が続いています。
②類似病院と同水準で推移しています。
③平成２６年度に累積欠損金を解消しており、健全経営を維持しています。
④類似病院よりも高い水準で推移しています。
⑤類似病院と比べて低いものの、安定した収益を確保しています。
⑥類似病院と同水準で推移しています。
⑦類似病院と同水準で推移しています。
⑧類似病院と比べ高い水準で推移しています。</t>
    <rPh sb="183" eb="184">
      <t>クラ</t>
    </rPh>
    <rPh sb="185" eb="186">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</si>
</sst>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86.9</c:v>
                </c:pt>
                <c:pt idx="1">
                  <c:v>87.7</c:v>
                </c:pt>
                <c:pt idx="2">
                  <c:v>85.6</c:v>
                </c:pt>
                <c:pt idx="3">
                  <c:v>86.1</c:v>
                </c:pt>
                <c:pt idx="4">
                  <c:v>85.8</c:v>
                </c:pt>
              </c:numCache>
            </c:numRef>
          </c:val>
          <c:extLst xmlns:c16r2="http://schemas.microsoft.com/office/drawing/2015/06/chart">
            <c:ext xmlns:c16="http://schemas.microsoft.com/office/drawing/2014/chart" uri="{C3380CC4-5D6E-409C-BE32-E72D297353CC}">
              <c16:uniqueId val="{00000000-AF35-4CD6-8300-18FC57DD2D77}"/>
            </c:ext>
          </c:extLst>
        </c:ser>
        <c:dLbls>
          <c:showLegendKey val="0"/>
          <c:showVal val="0"/>
          <c:showCatName val="0"/>
          <c:showSerName val="0"/>
          <c:showPercent val="0"/>
          <c:showBubbleSize val="0"/>
        </c:dLbls>
        <c:gapWidth val="150"/>
        <c:axId val="238342040"/>
        <c:axId val="23834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AF35-4CD6-8300-18FC57DD2D77}"/>
            </c:ext>
          </c:extLst>
        </c:ser>
        <c:dLbls>
          <c:showLegendKey val="0"/>
          <c:showVal val="0"/>
          <c:showCatName val="0"/>
          <c:showSerName val="0"/>
          <c:showPercent val="0"/>
          <c:showBubbleSize val="0"/>
        </c:dLbls>
        <c:marker val="1"/>
        <c:smooth val="0"/>
        <c:axId val="238342040"/>
        <c:axId val="238341256"/>
      </c:lineChart>
      <c:dateAx>
        <c:axId val="238342040"/>
        <c:scaling>
          <c:orientation val="minMax"/>
        </c:scaling>
        <c:delete val="1"/>
        <c:axPos val="b"/>
        <c:numFmt formatCode="ge" sourceLinked="1"/>
        <c:majorTickMark val="none"/>
        <c:minorTickMark val="none"/>
        <c:tickLblPos val="none"/>
        <c:crossAx val="238341256"/>
        <c:crosses val="autoZero"/>
        <c:auto val="1"/>
        <c:lblOffset val="100"/>
        <c:baseTimeUnit val="years"/>
      </c:dateAx>
      <c:valAx>
        <c:axId val="23834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4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8663</c:v>
                </c:pt>
                <c:pt idx="1">
                  <c:v>8749</c:v>
                </c:pt>
                <c:pt idx="2">
                  <c:v>9035</c:v>
                </c:pt>
                <c:pt idx="3">
                  <c:v>8894</c:v>
                </c:pt>
                <c:pt idx="4">
                  <c:v>8915</c:v>
                </c:pt>
              </c:numCache>
            </c:numRef>
          </c:val>
          <c:extLst xmlns:c16r2="http://schemas.microsoft.com/office/drawing/2015/06/chart">
            <c:ext xmlns:c16="http://schemas.microsoft.com/office/drawing/2014/chart" uri="{C3380CC4-5D6E-409C-BE32-E72D297353CC}">
              <c16:uniqueId val="{00000000-15D1-48F6-8089-483EFFCAD652}"/>
            </c:ext>
          </c:extLst>
        </c:ser>
        <c:dLbls>
          <c:showLegendKey val="0"/>
          <c:showVal val="0"/>
          <c:showCatName val="0"/>
          <c:showSerName val="0"/>
          <c:showPercent val="0"/>
          <c:showBubbleSize val="0"/>
        </c:dLbls>
        <c:gapWidth val="150"/>
        <c:axId val="393391416"/>
        <c:axId val="3933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15D1-48F6-8089-483EFFCAD652}"/>
            </c:ext>
          </c:extLst>
        </c:ser>
        <c:dLbls>
          <c:showLegendKey val="0"/>
          <c:showVal val="0"/>
          <c:showCatName val="0"/>
          <c:showSerName val="0"/>
          <c:showPercent val="0"/>
          <c:showBubbleSize val="0"/>
        </c:dLbls>
        <c:marker val="1"/>
        <c:smooth val="0"/>
        <c:axId val="393391416"/>
        <c:axId val="393391808"/>
      </c:lineChart>
      <c:dateAx>
        <c:axId val="393391416"/>
        <c:scaling>
          <c:orientation val="minMax"/>
        </c:scaling>
        <c:delete val="1"/>
        <c:axPos val="b"/>
        <c:numFmt formatCode="ge" sourceLinked="1"/>
        <c:majorTickMark val="none"/>
        <c:minorTickMark val="none"/>
        <c:tickLblPos val="none"/>
        <c:crossAx val="393391808"/>
        <c:crosses val="autoZero"/>
        <c:auto val="1"/>
        <c:lblOffset val="100"/>
        <c:baseTimeUnit val="years"/>
      </c:dateAx>
      <c:valAx>
        <c:axId val="39339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339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16202</c:v>
                </c:pt>
                <c:pt idx="1">
                  <c:v>15489</c:v>
                </c:pt>
                <c:pt idx="2">
                  <c:v>16260</c:v>
                </c:pt>
                <c:pt idx="3">
                  <c:v>16340</c:v>
                </c:pt>
                <c:pt idx="4">
                  <c:v>16188</c:v>
                </c:pt>
              </c:numCache>
            </c:numRef>
          </c:val>
          <c:extLst xmlns:c16r2="http://schemas.microsoft.com/office/drawing/2015/06/chart">
            <c:ext xmlns:c16="http://schemas.microsoft.com/office/drawing/2014/chart" uri="{C3380CC4-5D6E-409C-BE32-E72D297353CC}">
              <c16:uniqueId val="{00000000-3F4E-4A3D-AD73-E7985CAE3ED6}"/>
            </c:ext>
          </c:extLst>
        </c:ser>
        <c:dLbls>
          <c:showLegendKey val="0"/>
          <c:showVal val="0"/>
          <c:showCatName val="0"/>
          <c:showSerName val="0"/>
          <c:showPercent val="0"/>
          <c:showBubbleSize val="0"/>
        </c:dLbls>
        <c:gapWidth val="150"/>
        <c:axId val="393392592"/>
        <c:axId val="39339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3F4E-4A3D-AD73-E7985CAE3ED6}"/>
            </c:ext>
          </c:extLst>
        </c:ser>
        <c:dLbls>
          <c:showLegendKey val="0"/>
          <c:showVal val="0"/>
          <c:showCatName val="0"/>
          <c:showSerName val="0"/>
          <c:showPercent val="0"/>
          <c:showBubbleSize val="0"/>
        </c:dLbls>
        <c:marker val="1"/>
        <c:smooth val="0"/>
        <c:axId val="393392592"/>
        <c:axId val="393392984"/>
      </c:lineChart>
      <c:dateAx>
        <c:axId val="393392592"/>
        <c:scaling>
          <c:orientation val="minMax"/>
        </c:scaling>
        <c:delete val="1"/>
        <c:axPos val="b"/>
        <c:numFmt formatCode="ge" sourceLinked="1"/>
        <c:majorTickMark val="none"/>
        <c:minorTickMark val="none"/>
        <c:tickLblPos val="none"/>
        <c:crossAx val="393392984"/>
        <c:crosses val="autoZero"/>
        <c:auto val="1"/>
        <c:lblOffset val="100"/>
        <c:baseTimeUnit val="years"/>
      </c:dateAx>
      <c:valAx>
        <c:axId val="393392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339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16.600000000000001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78-4F68-854A-27D464EA6B62}"/>
            </c:ext>
          </c:extLst>
        </c:ser>
        <c:dLbls>
          <c:showLegendKey val="0"/>
          <c:showVal val="0"/>
          <c:showCatName val="0"/>
          <c:showSerName val="0"/>
          <c:showPercent val="0"/>
          <c:showBubbleSize val="0"/>
        </c:dLbls>
        <c:gapWidth val="150"/>
        <c:axId val="238342824"/>
        <c:axId val="23834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D078-4F68-854A-27D464EA6B62}"/>
            </c:ext>
          </c:extLst>
        </c:ser>
        <c:dLbls>
          <c:showLegendKey val="0"/>
          <c:showVal val="0"/>
          <c:showCatName val="0"/>
          <c:showSerName val="0"/>
          <c:showPercent val="0"/>
          <c:showBubbleSize val="0"/>
        </c:dLbls>
        <c:marker val="1"/>
        <c:smooth val="0"/>
        <c:axId val="238342824"/>
        <c:axId val="238343216"/>
      </c:lineChart>
      <c:dateAx>
        <c:axId val="238342824"/>
        <c:scaling>
          <c:orientation val="minMax"/>
        </c:scaling>
        <c:delete val="1"/>
        <c:axPos val="b"/>
        <c:numFmt formatCode="ge" sourceLinked="1"/>
        <c:majorTickMark val="none"/>
        <c:minorTickMark val="none"/>
        <c:tickLblPos val="none"/>
        <c:crossAx val="238343216"/>
        <c:crosses val="autoZero"/>
        <c:auto val="1"/>
        <c:lblOffset val="100"/>
        <c:baseTimeUnit val="years"/>
      </c:dateAx>
      <c:valAx>
        <c:axId val="23834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4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92.2</c:v>
                </c:pt>
                <c:pt idx="1">
                  <c:v>79.5</c:v>
                </c:pt>
                <c:pt idx="2">
                  <c:v>77.3</c:v>
                </c:pt>
                <c:pt idx="3">
                  <c:v>77.900000000000006</c:v>
                </c:pt>
                <c:pt idx="4">
                  <c:v>76.599999999999994</c:v>
                </c:pt>
              </c:numCache>
            </c:numRef>
          </c:val>
          <c:extLst xmlns:c16r2="http://schemas.microsoft.com/office/drawing/2015/06/chart">
            <c:ext xmlns:c16="http://schemas.microsoft.com/office/drawing/2014/chart" uri="{C3380CC4-5D6E-409C-BE32-E72D297353CC}">
              <c16:uniqueId val="{00000000-7CCC-43D9-959C-825023058A12}"/>
            </c:ext>
          </c:extLst>
        </c:ser>
        <c:dLbls>
          <c:showLegendKey val="0"/>
          <c:showVal val="0"/>
          <c:showCatName val="0"/>
          <c:showSerName val="0"/>
          <c:showPercent val="0"/>
          <c:showBubbleSize val="0"/>
        </c:dLbls>
        <c:gapWidth val="150"/>
        <c:axId val="392978296"/>
        <c:axId val="3929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7CCC-43D9-959C-825023058A12}"/>
            </c:ext>
          </c:extLst>
        </c:ser>
        <c:dLbls>
          <c:showLegendKey val="0"/>
          <c:showVal val="0"/>
          <c:showCatName val="0"/>
          <c:showSerName val="0"/>
          <c:showPercent val="0"/>
          <c:showBubbleSize val="0"/>
        </c:dLbls>
        <c:marker val="1"/>
        <c:smooth val="0"/>
        <c:axId val="392978296"/>
        <c:axId val="392978688"/>
      </c:lineChart>
      <c:dateAx>
        <c:axId val="392978296"/>
        <c:scaling>
          <c:orientation val="minMax"/>
        </c:scaling>
        <c:delete val="1"/>
        <c:axPos val="b"/>
        <c:numFmt formatCode="ge" sourceLinked="1"/>
        <c:majorTickMark val="none"/>
        <c:minorTickMark val="none"/>
        <c:tickLblPos val="none"/>
        <c:crossAx val="392978688"/>
        <c:crosses val="autoZero"/>
        <c:auto val="1"/>
        <c:lblOffset val="100"/>
        <c:baseTimeUnit val="years"/>
      </c:dateAx>
      <c:valAx>
        <c:axId val="39297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97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110</c:v>
                </c:pt>
                <c:pt idx="1">
                  <c:v>114.8</c:v>
                </c:pt>
                <c:pt idx="2">
                  <c:v>108.4</c:v>
                </c:pt>
                <c:pt idx="3">
                  <c:v>110.2</c:v>
                </c:pt>
                <c:pt idx="4">
                  <c:v>108.3</c:v>
                </c:pt>
              </c:numCache>
            </c:numRef>
          </c:val>
          <c:extLst xmlns:c16r2="http://schemas.microsoft.com/office/drawing/2015/06/chart">
            <c:ext xmlns:c16="http://schemas.microsoft.com/office/drawing/2014/chart" uri="{C3380CC4-5D6E-409C-BE32-E72D297353CC}">
              <c16:uniqueId val="{00000000-D462-4B79-AAEA-0F894C544E48}"/>
            </c:ext>
          </c:extLst>
        </c:ser>
        <c:dLbls>
          <c:showLegendKey val="0"/>
          <c:showVal val="0"/>
          <c:showCatName val="0"/>
          <c:showSerName val="0"/>
          <c:showPercent val="0"/>
          <c:showBubbleSize val="0"/>
        </c:dLbls>
        <c:gapWidth val="150"/>
        <c:axId val="392979472"/>
        <c:axId val="39297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D462-4B79-AAEA-0F894C544E48}"/>
            </c:ext>
          </c:extLst>
        </c:ser>
        <c:dLbls>
          <c:showLegendKey val="0"/>
          <c:showVal val="0"/>
          <c:showCatName val="0"/>
          <c:showSerName val="0"/>
          <c:showPercent val="0"/>
          <c:showBubbleSize val="0"/>
        </c:dLbls>
        <c:marker val="1"/>
        <c:smooth val="0"/>
        <c:axId val="392979472"/>
        <c:axId val="392979864"/>
      </c:lineChart>
      <c:dateAx>
        <c:axId val="392979472"/>
        <c:scaling>
          <c:orientation val="minMax"/>
        </c:scaling>
        <c:delete val="1"/>
        <c:axPos val="b"/>
        <c:numFmt formatCode="ge" sourceLinked="1"/>
        <c:majorTickMark val="none"/>
        <c:minorTickMark val="none"/>
        <c:tickLblPos val="none"/>
        <c:crossAx val="392979864"/>
        <c:crosses val="autoZero"/>
        <c:auto val="1"/>
        <c:lblOffset val="100"/>
        <c:baseTimeUnit val="years"/>
      </c:dateAx>
      <c:valAx>
        <c:axId val="392979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297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32.200000000000003</c:v>
                </c:pt>
                <c:pt idx="1">
                  <c:v>67.2</c:v>
                </c:pt>
                <c:pt idx="2">
                  <c:v>68.900000000000006</c:v>
                </c:pt>
                <c:pt idx="3">
                  <c:v>70.5</c:v>
                </c:pt>
                <c:pt idx="4">
                  <c:v>71.900000000000006</c:v>
                </c:pt>
              </c:numCache>
            </c:numRef>
          </c:val>
          <c:extLst xmlns:c16r2="http://schemas.microsoft.com/office/drawing/2015/06/chart">
            <c:ext xmlns:c16="http://schemas.microsoft.com/office/drawing/2014/chart" uri="{C3380CC4-5D6E-409C-BE32-E72D297353CC}">
              <c16:uniqueId val="{00000000-F1E0-4B40-9334-E75BC2C95626}"/>
            </c:ext>
          </c:extLst>
        </c:ser>
        <c:dLbls>
          <c:showLegendKey val="0"/>
          <c:showVal val="0"/>
          <c:showCatName val="0"/>
          <c:showSerName val="0"/>
          <c:showPercent val="0"/>
          <c:showBubbleSize val="0"/>
        </c:dLbls>
        <c:gapWidth val="150"/>
        <c:axId val="393100896"/>
        <c:axId val="39310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F1E0-4B40-9334-E75BC2C95626}"/>
            </c:ext>
          </c:extLst>
        </c:ser>
        <c:dLbls>
          <c:showLegendKey val="0"/>
          <c:showVal val="0"/>
          <c:showCatName val="0"/>
          <c:showSerName val="0"/>
          <c:showPercent val="0"/>
          <c:showBubbleSize val="0"/>
        </c:dLbls>
        <c:marker val="1"/>
        <c:smooth val="0"/>
        <c:axId val="393100896"/>
        <c:axId val="393101288"/>
      </c:lineChart>
      <c:dateAx>
        <c:axId val="393100896"/>
        <c:scaling>
          <c:orientation val="minMax"/>
        </c:scaling>
        <c:delete val="1"/>
        <c:axPos val="b"/>
        <c:numFmt formatCode="ge" sourceLinked="1"/>
        <c:majorTickMark val="none"/>
        <c:minorTickMark val="none"/>
        <c:tickLblPos val="none"/>
        <c:crossAx val="393101288"/>
        <c:crosses val="autoZero"/>
        <c:auto val="1"/>
        <c:lblOffset val="100"/>
        <c:baseTimeUnit val="years"/>
      </c:dateAx>
      <c:valAx>
        <c:axId val="39310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10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33.799999999999997</c:v>
                </c:pt>
                <c:pt idx="1">
                  <c:v>61.3</c:v>
                </c:pt>
                <c:pt idx="2">
                  <c:v>68</c:v>
                </c:pt>
                <c:pt idx="3">
                  <c:v>69.5</c:v>
                </c:pt>
                <c:pt idx="4">
                  <c:v>64.8</c:v>
                </c:pt>
              </c:numCache>
            </c:numRef>
          </c:val>
          <c:extLst xmlns:c16r2="http://schemas.microsoft.com/office/drawing/2015/06/chart">
            <c:ext xmlns:c16="http://schemas.microsoft.com/office/drawing/2014/chart" uri="{C3380CC4-5D6E-409C-BE32-E72D297353CC}">
              <c16:uniqueId val="{00000000-3D20-4A13-92B2-42251F82FCF1}"/>
            </c:ext>
          </c:extLst>
        </c:ser>
        <c:dLbls>
          <c:showLegendKey val="0"/>
          <c:showVal val="0"/>
          <c:showCatName val="0"/>
          <c:showSerName val="0"/>
          <c:showPercent val="0"/>
          <c:showBubbleSize val="0"/>
        </c:dLbls>
        <c:gapWidth val="150"/>
        <c:axId val="393102072"/>
        <c:axId val="39310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3D20-4A13-92B2-42251F82FCF1}"/>
            </c:ext>
          </c:extLst>
        </c:ser>
        <c:dLbls>
          <c:showLegendKey val="0"/>
          <c:showVal val="0"/>
          <c:showCatName val="0"/>
          <c:showSerName val="0"/>
          <c:showPercent val="0"/>
          <c:showBubbleSize val="0"/>
        </c:dLbls>
        <c:marker val="1"/>
        <c:smooth val="0"/>
        <c:axId val="393102072"/>
        <c:axId val="393102464"/>
      </c:lineChart>
      <c:dateAx>
        <c:axId val="393102072"/>
        <c:scaling>
          <c:orientation val="minMax"/>
        </c:scaling>
        <c:delete val="1"/>
        <c:axPos val="b"/>
        <c:numFmt formatCode="ge" sourceLinked="1"/>
        <c:majorTickMark val="none"/>
        <c:minorTickMark val="none"/>
        <c:tickLblPos val="none"/>
        <c:crossAx val="393102464"/>
        <c:crosses val="autoZero"/>
        <c:auto val="1"/>
        <c:lblOffset val="100"/>
        <c:baseTimeUnit val="years"/>
      </c:dateAx>
      <c:valAx>
        <c:axId val="39310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102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18279990</c:v>
                </c:pt>
                <c:pt idx="1">
                  <c:v>18308518</c:v>
                </c:pt>
                <c:pt idx="2">
                  <c:v>18518803</c:v>
                </c:pt>
                <c:pt idx="3">
                  <c:v>18771988</c:v>
                </c:pt>
                <c:pt idx="4">
                  <c:v>19037775</c:v>
                </c:pt>
              </c:numCache>
            </c:numRef>
          </c:val>
          <c:extLst xmlns:c16r2="http://schemas.microsoft.com/office/drawing/2015/06/chart">
            <c:ext xmlns:c16="http://schemas.microsoft.com/office/drawing/2014/chart" uri="{C3380CC4-5D6E-409C-BE32-E72D297353CC}">
              <c16:uniqueId val="{00000000-EF2A-4F0A-A10B-8EA974D3FC7F}"/>
            </c:ext>
          </c:extLst>
        </c:ser>
        <c:dLbls>
          <c:showLegendKey val="0"/>
          <c:showVal val="0"/>
          <c:showCatName val="0"/>
          <c:showSerName val="0"/>
          <c:showPercent val="0"/>
          <c:showBubbleSize val="0"/>
        </c:dLbls>
        <c:gapWidth val="150"/>
        <c:axId val="393100504"/>
        <c:axId val="39310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EF2A-4F0A-A10B-8EA974D3FC7F}"/>
            </c:ext>
          </c:extLst>
        </c:ser>
        <c:dLbls>
          <c:showLegendKey val="0"/>
          <c:showVal val="0"/>
          <c:showCatName val="0"/>
          <c:showSerName val="0"/>
          <c:showPercent val="0"/>
          <c:showBubbleSize val="0"/>
        </c:dLbls>
        <c:marker val="1"/>
        <c:smooth val="0"/>
        <c:axId val="393100504"/>
        <c:axId val="393103248"/>
      </c:lineChart>
      <c:dateAx>
        <c:axId val="393100504"/>
        <c:scaling>
          <c:orientation val="minMax"/>
        </c:scaling>
        <c:delete val="1"/>
        <c:axPos val="b"/>
        <c:numFmt formatCode="ge" sourceLinked="1"/>
        <c:majorTickMark val="none"/>
        <c:minorTickMark val="none"/>
        <c:tickLblPos val="none"/>
        <c:crossAx val="393103248"/>
        <c:crosses val="autoZero"/>
        <c:auto val="1"/>
        <c:lblOffset val="100"/>
        <c:baseTimeUnit val="years"/>
      </c:dateAx>
      <c:valAx>
        <c:axId val="393103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3100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12.6</c:v>
                </c:pt>
                <c:pt idx="1">
                  <c:v>12.9</c:v>
                </c:pt>
                <c:pt idx="2">
                  <c:v>12.5</c:v>
                </c:pt>
                <c:pt idx="3">
                  <c:v>12.4</c:v>
                </c:pt>
                <c:pt idx="4">
                  <c:v>13.4</c:v>
                </c:pt>
              </c:numCache>
            </c:numRef>
          </c:val>
          <c:extLst xmlns:c16r2="http://schemas.microsoft.com/office/drawing/2015/06/chart">
            <c:ext xmlns:c16="http://schemas.microsoft.com/office/drawing/2014/chart" uri="{C3380CC4-5D6E-409C-BE32-E72D297353CC}">
              <c16:uniqueId val="{00000000-11E9-4FB8-B5CB-4AB90BFA00CA}"/>
            </c:ext>
          </c:extLst>
        </c:ser>
        <c:dLbls>
          <c:showLegendKey val="0"/>
          <c:showVal val="0"/>
          <c:showCatName val="0"/>
          <c:showSerName val="0"/>
          <c:showPercent val="0"/>
          <c:showBubbleSize val="0"/>
        </c:dLbls>
        <c:gapWidth val="150"/>
        <c:axId val="393104032"/>
        <c:axId val="3929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11E9-4FB8-B5CB-4AB90BFA00CA}"/>
            </c:ext>
          </c:extLst>
        </c:ser>
        <c:dLbls>
          <c:showLegendKey val="0"/>
          <c:showVal val="0"/>
          <c:showCatName val="0"/>
          <c:showSerName val="0"/>
          <c:showPercent val="0"/>
          <c:showBubbleSize val="0"/>
        </c:dLbls>
        <c:marker val="1"/>
        <c:smooth val="0"/>
        <c:axId val="393104032"/>
        <c:axId val="392981824"/>
      </c:lineChart>
      <c:dateAx>
        <c:axId val="393104032"/>
        <c:scaling>
          <c:orientation val="minMax"/>
        </c:scaling>
        <c:delete val="1"/>
        <c:axPos val="b"/>
        <c:numFmt formatCode="ge" sourceLinked="1"/>
        <c:majorTickMark val="none"/>
        <c:minorTickMark val="none"/>
        <c:tickLblPos val="none"/>
        <c:crossAx val="392981824"/>
        <c:crosses val="autoZero"/>
        <c:auto val="1"/>
        <c:lblOffset val="100"/>
        <c:baseTimeUnit val="years"/>
      </c:dateAx>
      <c:valAx>
        <c:axId val="39298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10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76.5</c:v>
                </c:pt>
                <c:pt idx="1">
                  <c:v>88.1</c:v>
                </c:pt>
                <c:pt idx="2">
                  <c:v>93</c:v>
                </c:pt>
                <c:pt idx="3">
                  <c:v>91.8</c:v>
                </c:pt>
                <c:pt idx="4">
                  <c:v>91.6</c:v>
                </c:pt>
              </c:numCache>
            </c:numRef>
          </c:val>
          <c:extLst xmlns:c16r2="http://schemas.microsoft.com/office/drawing/2015/06/chart">
            <c:ext xmlns:c16="http://schemas.microsoft.com/office/drawing/2014/chart" uri="{C3380CC4-5D6E-409C-BE32-E72D297353CC}">
              <c16:uniqueId val="{00000000-FB85-46B7-81E8-0A495F11D0E1}"/>
            </c:ext>
          </c:extLst>
        </c:ser>
        <c:dLbls>
          <c:showLegendKey val="0"/>
          <c:showVal val="0"/>
          <c:showCatName val="0"/>
          <c:showSerName val="0"/>
          <c:showPercent val="0"/>
          <c:showBubbleSize val="0"/>
        </c:dLbls>
        <c:gapWidth val="150"/>
        <c:axId val="392981040"/>
        <c:axId val="39298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FB85-46B7-81E8-0A495F11D0E1}"/>
            </c:ext>
          </c:extLst>
        </c:ser>
        <c:dLbls>
          <c:showLegendKey val="0"/>
          <c:showVal val="0"/>
          <c:showCatName val="0"/>
          <c:showSerName val="0"/>
          <c:showPercent val="0"/>
          <c:showBubbleSize val="0"/>
        </c:dLbls>
        <c:marker val="1"/>
        <c:smooth val="0"/>
        <c:axId val="392981040"/>
        <c:axId val="392980648"/>
      </c:lineChart>
      <c:dateAx>
        <c:axId val="392981040"/>
        <c:scaling>
          <c:orientation val="minMax"/>
        </c:scaling>
        <c:delete val="1"/>
        <c:axPos val="b"/>
        <c:numFmt formatCode="ge" sourceLinked="1"/>
        <c:majorTickMark val="none"/>
        <c:minorTickMark val="none"/>
        <c:tickLblPos val="none"/>
        <c:crossAx val="392980648"/>
        <c:crosses val="autoZero"/>
        <c:auto val="1"/>
        <c:lblOffset val="100"/>
        <c:baseTimeUnit val="years"/>
      </c:dateAx>
      <c:valAx>
        <c:axId val="39298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98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石川県　高松病院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400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1150398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22462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159</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110</v>
      </c>
      <c r="Q33" s="125"/>
      <c r="R33" s="125"/>
      <c r="S33" s="125"/>
      <c r="T33" s="125"/>
      <c r="U33" s="125"/>
      <c r="V33" s="125"/>
      <c r="W33" s="125"/>
      <c r="X33" s="125"/>
      <c r="Y33" s="125"/>
      <c r="Z33" s="125"/>
      <c r="AA33" s="125"/>
      <c r="AB33" s="125"/>
      <c r="AC33" s="125"/>
      <c r="AD33" s="126"/>
      <c r="AE33" s="124">
        <f>データ!AI7</f>
        <v>114.8</v>
      </c>
      <c r="AF33" s="125"/>
      <c r="AG33" s="125"/>
      <c r="AH33" s="125"/>
      <c r="AI33" s="125"/>
      <c r="AJ33" s="125"/>
      <c r="AK33" s="125"/>
      <c r="AL33" s="125"/>
      <c r="AM33" s="125"/>
      <c r="AN33" s="125"/>
      <c r="AO33" s="125"/>
      <c r="AP33" s="125"/>
      <c r="AQ33" s="125"/>
      <c r="AR33" s="125"/>
      <c r="AS33" s="126"/>
      <c r="AT33" s="124">
        <f>データ!AJ7</f>
        <v>108.4</v>
      </c>
      <c r="AU33" s="125"/>
      <c r="AV33" s="125"/>
      <c r="AW33" s="125"/>
      <c r="AX33" s="125"/>
      <c r="AY33" s="125"/>
      <c r="AZ33" s="125"/>
      <c r="BA33" s="125"/>
      <c r="BB33" s="125"/>
      <c r="BC33" s="125"/>
      <c r="BD33" s="125"/>
      <c r="BE33" s="125"/>
      <c r="BF33" s="125"/>
      <c r="BG33" s="125"/>
      <c r="BH33" s="126"/>
      <c r="BI33" s="124">
        <f>データ!AK7</f>
        <v>110.2</v>
      </c>
      <c r="BJ33" s="125"/>
      <c r="BK33" s="125"/>
      <c r="BL33" s="125"/>
      <c r="BM33" s="125"/>
      <c r="BN33" s="125"/>
      <c r="BO33" s="125"/>
      <c r="BP33" s="125"/>
      <c r="BQ33" s="125"/>
      <c r="BR33" s="125"/>
      <c r="BS33" s="125"/>
      <c r="BT33" s="125"/>
      <c r="BU33" s="125"/>
      <c r="BV33" s="125"/>
      <c r="BW33" s="126"/>
      <c r="BX33" s="124">
        <f>データ!AL7</f>
        <v>108.3</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92.2</v>
      </c>
      <c r="DE33" s="125"/>
      <c r="DF33" s="125"/>
      <c r="DG33" s="125"/>
      <c r="DH33" s="125"/>
      <c r="DI33" s="125"/>
      <c r="DJ33" s="125"/>
      <c r="DK33" s="125"/>
      <c r="DL33" s="125"/>
      <c r="DM33" s="125"/>
      <c r="DN33" s="125"/>
      <c r="DO33" s="125"/>
      <c r="DP33" s="125"/>
      <c r="DQ33" s="125"/>
      <c r="DR33" s="126"/>
      <c r="DS33" s="124">
        <f>データ!AT7</f>
        <v>79.5</v>
      </c>
      <c r="DT33" s="125"/>
      <c r="DU33" s="125"/>
      <c r="DV33" s="125"/>
      <c r="DW33" s="125"/>
      <c r="DX33" s="125"/>
      <c r="DY33" s="125"/>
      <c r="DZ33" s="125"/>
      <c r="EA33" s="125"/>
      <c r="EB33" s="125"/>
      <c r="EC33" s="125"/>
      <c r="ED33" s="125"/>
      <c r="EE33" s="125"/>
      <c r="EF33" s="125"/>
      <c r="EG33" s="126"/>
      <c r="EH33" s="124">
        <f>データ!AU7</f>
        <v>77.3</v>
      </c>
      <c r="EI33" s="125"/>
      <c r="EJ33" s="125"/>
      <c r="EK33" s="125"/>
      <c r="EL33" s="125"/>
      <c r="EM33" s="125"/>
      <c r="EN33" s="125"/>
      <c r="EO33" s="125"/>
      <c r="EP33" s="125"/>
      <c r="EQ33" s="125"/>
      <c r="ER33" s="125"/>
      <c r="ES33" s="125"/>
      <c r="ET33" s="125"/>
      <c r="EU33" s="125"/>
      <c r="EV33" s="126"/>
      <c r="EW33" s="124">
        <f>データ!AV7</f>
        <v>77.900000000000006</v>
      </c>
      <c r="EX33" s="125"/>
      <c r="EY33" s="125"/>
      <c r="EZ33" s="125"/>
      <c r="FA33" s="125"/>
      <c r="FB33" s="125"/>
      <c r="FC33" s="125"/>
      <c r="FD33" s="125"/>
      <c r="FE33" s="125"/>
      <c r="FF33" s="125"/>
      <c r="FG33" s="125"/>
      <c r="FH33" s="125"/>
      <c r="FI33" s="125"/>
      <c r="FJ33" s="125"/>
      <c r="FK33" s="126"/>
      <c r="FL33" s="124">
        <f>データ!AW7</f>
        <v>76.599999999999994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16.600000000000001</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86.9</v>
      </c>
      <c r="KG33" s="125"/>
      <c r="KH33" s="125"/>
      <c r="KI33" s="125"/>
      <c r="KJ33" s="125"/>
      <c r="KK33" s="125"/>
      <c r="KL33" s="125"/>
      <c r="KM33" s="125"/>
      <c r="KN33" s="125"/>
      <c r="KO33" s="125"/>
      <c r="KP33" s="125"/>
      <c r="KQ33" s="125"/>
      <c r="KR33" s="125"/>
      <c r="KS33" s="125"/>
      <c r="KT33" s="126"/>
      <c r="KU33" s="124">
        <f>データ!BP7</f>
        <v>87.7</v>
      </c>
      <c r="KV33" s="125"/>
      <c r="KW33" s="125"/>
      <c r="KX33" s="125"/>
      <c r="KY33" s="125"/>
      <c r="KZ33" s="125"/>
      <c r="LA33" s="125"/>
      <c r="LB33" s="125"/>
      <c r="LC33" s="125"/>
      <c r="LD33" s="125"/>
      <c r="LE33" s="125"/>
      <c r="LF33" s="125"/>
      <c r="LG33" s="125"/>
      <c r="LH33" s="125"/>
      <c r="LI33" s="126"/>
      <c r="LJ33" s="124">
        <f>データ!BQ7</f>
        <v>85.6</v>
      </c>
      <c r="LK33" s="125"/>
      <c r="LL33" s="125"/>
      <c r="LM33" s="125"/>
      <c r="LN33" s="125"/>
      <c r="LO33" s="125"/>
      <c r="LP33" s="125"/>
      <c r="LQ33" s="125"/>
      <c r="LR33" s="125"/>
      <c r="LS33" s="125"/>
      <c r="LT33" s="125"/>
      <c r="LU33" s="125"/>
      <c r="LV33" s="125"/>
      <c r="LW33" s="125"/>
      <c r="LX33" s="126"/>
      <c r="LY33" s="124">
        <f>データ!BR7</f>
        <v>86.1</v>
      </c>
      <c r="LZ33" s="125"/>
      <c r="MA33" s="125"/>
      <c r="MB33" s="125"/>
      <c r="MC33" s="125"/>
      <c r="MD33" s="125"/>
      <c r="ME33" s="125"/>
      <c r="MF33" s="125"/>
      <c r="MG33" s="125"/>
      <c r="MH33" s="125"/>
      <c r="MI33" s="125"/>
      <c r="MJ33" s="125"/>
      <c r="MK33" s="125"/>
      <c r="ML33" s="125"/>
      <c r="MM33" s="126"/>
      <c r="MN33" s="124">
        <f>データ!BS7</f>
        <v>85.8</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100</v>
      </c>
      <c r="Q34" s="125"/>
      <c r="R34" s="125"/>
      <c r="S34" s="125"/>
      <c r="T34" s="125"/>
      <c r="U34" s="125"/>
      <c r="V34" s="125"/>
      <c r="W34" s="125"/>
      <c r="X34" s="125"/>
      <c r="Y34" s="125"/>
      <c r="Z34" s="125"/>
      <c r="AA34" s="125"/>
      <c r="AB34" s="125"/>
      <c r="AC34" s="125"/>
      <c r="AD34" s="126"/>
      <c r="AE34" s="124">
        <f>データ!AN7</f>
        <v>101.3</v>
      </c>
      <c r="AF34" s="125"/>
      <c r="AG34" s="125"/>
      <c r="AH34" s="125"/>
      <c r="AI34" s="125"/>
      <c r="AJ34" s="125"/>
      <c r="AK34" s="125"/>
      <c r="AL34" s="125"/>
      <c r="AM34" s="125"/>
      <c r="AN34" s="125"/>
      <c r="AO34" s="125"/>
      <c r="AP34" s="125"/>
      <c r="AQ34" s="125"/>
      <c r="AR34" s="125"/>
      <c r="AS34" s="126"/>
      <c r="AT34" s="124">
        <f>データ!AO7</f>
        <v>101.1</v>
      </c>
      <c r="AU34" s="125"/>
      <c r="AV34" s="125"/>
      <c r="AW34" s="125"/>
      <c r="AX34" s="125"/>
      <c r="AY34" s="125"/>
      <c r="AZ34" s="125"/>
      <c r="BA34" s="125"/>
      <c r="BB34" s="125"/>
      <c r="BC34" s="125"/>
      <c r="BD34" s="125"/>
      <c r="BE34" s="125"/>
      <c r="BF34" s="125"/>
      <c r="BG34" s="125"/>
      <c r="BH34" s="126"/>
      <c r="BI34" s="124">
        <f>データ!AP7</f>
        <v>101.2</v>
      </c>
      <c r="BJ34" s="125"/>
      <c r="BK34" s="125"/>
      <c r="BL34" s="125"/>
      <c r="BM34" s="125"/>
      <c r="BN34" s="125"/>
      <c r="BO34" s="125"/>
      <c r="BP34" s="125"/>
      <c r="BQ34" s="125"/>
      <c r="BR34" s="125"/>
      <c r="BS34" s="125"/>
      <c r="BT34" s="125"/>
      <c r="BU34" s="125"/>
      <c r="BV34" s="125"/>
      <c r="BW34" s="126"/>
      <c r="BX34" s="124">
        <f>データ!AQ7</f>
        <v>100.9</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69.599999999999994</v>
      </c>
      <c r="DE34" s="125"/>
      <c r="DF34" s="125"/>
      <c r="DG34" s="125"/>
      <c r="DH34" s="125"/>
      <c r="DI34" s="125"/>
      <c r="DJ34" s="125"/>
      <c r="DK34" s="125"/>
      <c r="DL34" s="125"/>
      <c r="DM34" s="125"/>
      <c r="DN34" s="125"/>
      <c r="DO34" s="125"/>
      <c r="DP34" s="125"/>
      <c r="DQ34" s="125"/>
      <c r="DR34" s="126"/>
      <c r="DS34" s="124">
        <f>データ!AY7</f>
        <v>69.099999999999994</v>
      </c>
      <c r="DT34" s="125"/>
      <c r="DU34" s="125"/>
      <c r="DV34" s="125"/>
      <c r="DW34" s="125"/>
      <c r="DX34" s="125"/>
      <c r="DY34" s="125"/>
      <c r="DZ34" s="125"/>
      <c r="EA34" s="125"/>
      <c r="EB34" s="125"/>
      <c r="EC34" s="125"/>
      <c r="ED34" s="125"/>
      <c r="EE34" s="125"/>
      <c r="EF34" s="125"/>
      <c r="EG34" s="126"/>
      <c r="EH34" s="124">
        <f>データ!AZ7</f>
        <v>69.8</v>
      </c>
      <c r="EI34" s="125"/>
      <c r="EJ34" s="125"/>
      <c r="EK34" s="125"/>
      <c r="EL34" s="125"/>
      <c r="EM34" s="125"/>
      <c r="EN34" s="125"/>
      <c r="EO34" s="125"/>
      <c r="EP34" s="125"/>
      <c r="EQ34" s="125"/>
      <c r="ER34" s="125"/>
      <c r="ES34" s="125"/>
      <c r="ET34" s="125"/>
      <c r="EU34" s="125"/>
      <c r="EV34" s="126"/>
      <c r="EW34" s="124">
        <f>データ!BA7</f>
        <v>69.400000000000006</v>
      </c>
      <c r="EX34" s="125"/>
      <c r="EY34" s="125"/>
      <c r="EZ34" s="125"/>
      <c r="FA34" s="125"/>
      <c r="FB34" s="125"/>
      <c r="FC34" s="125"/>
      <c r="FD34" s="125"/>
      <c r="FE34" s="125"/>
      <c r="FF34" s="125"/>
      <c r="FG34" s="125"/>
      <c r="FH34" s="125"/>
      <c r="FI34" s="125"/>
      <c r="FJ34" s="125"/>
      <c r="FK34" s="126"/>
      <c r="FL34" s="124">
        <f>データ!BB7</f>
        <v>68.900000000000006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153.30000000000001</v>
      </c>
      <c r="GS34" s="125"/>
      <c r="GT34" s="125"/>
      <c r="GU34" s="125"/>
      <c r="GV34" s="125"/>
      <c r="GW34" s="125"/>
      <c r="GX34" s="125"/>
      <c r="GY34" s="125"/>
      <c r="GZ34" s="125"/>
      <c r="HA34" s="125"/>
      <c r="HB34" s="125"/>
      <c r="HC34" s="125"/>
      <c r="HD34" s="125"/>
      <c r="HE34" s="125"/>
      <c r="HF34" s="126"/>
      <c r="HG34" s="124">
        <f>データ!BJ7</f>
        <v>145.30000000000001</v>
      </c>
      <c r="HH34" s="125"/>
      <c r="HI34" s="125"/>
      <c r="HJ34" s="125"/>
      <c r="HK34" s="125"/>
      <c r="HL34" s="125"/>
      <c r="HM34" s="125"/>
      <c r="HN34" s="125"/>
      <c r="HO34" s="125"/>
      <c r="HP34" s="125"/>
      <c r="HQ34" s="125"/>
      <c r="HR34" s="125"/>
      <c r="HS34" s="125"/>
      <c r="HT34" s="125"/>
      <c r="HU34" s="126"/>
      <c r="HV34" s="124">
        <f>データ!BK7</f>
        <v>184.4</v>
      </c>
      <c r="HW34" s="125"/>
      <c r="HX34" s="125"/>
      <c r="HY34" s="125"/>
      <c r="HZ34" s="125"/>
      <c r="IA34" s="125"/>
      <c r="IB34" s="125"/>
      <c r="IC34" s="125"/>
      <c r="ID34" s="125"/>
      <c r="IE34" s="125"/>
      <c r="IF34" s="125"/>
      <c r="IG34" s="125"/>
      <c r="IH34" s="125"/>
      <c r="II34" s="125"/>
      <c r="IJ34" s="126"/>
      <c r="IK34" s="124">
        <f>データ!BL7</f>
        <v>163.19999999999999</v>
      </c>
      <c r="IL34" s="125"/>
      <c r="IM34" s="125"/>
      <c r="IN34" s="125"/>
      <c r="IO34" s="125"/>
      <c r="IP34" s="125"/>
      <c r="IQ34" s="125"/>
      <c r="IR34" s="125"/>
      <c r="IS34" s="125"/>
      <c r="IT34" s="125"/>
      <c r="IU34" s="125"/>
      <c r="IV34" s="125"/>
      <c r="IW34" s="125"/>
      <c r="IX34" s="125"/>
      <c r="IY34" s="126"/>
      <c r="IZ34" s="124">
        <f>データ!BM7</f>
        <v>179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74.2</v>
      </c>
      <c r="KG34" s="125"/>
      <c r="KH34" s="125"/>
      <c r="KI34" s="125"/>
      <c r="KJ34" s="125"/>
      <c r="KK34" s="125"/>
      <c r="KL34" s="125"/>
      <c r="KM34" s="125"/>
      <c r="KN34" s="125"/>
      <c r="KO34" s="125"/>
      <c r="KP34" s="125"/>
      <c r="KQ34" s="125"/>
      <c r="KR34" s="125"/>
      <c r="KS34" s="125"/>
      <c r="KT34" s="126"/>
      <c r="KU34" s="124">
        <f>データ!BU7</f>
        <v>73.599999999999994</v>
      </c>
      <c r="KV34" s="125"/>
      <c r="KW34" s="125"/>
      <c r="KX34" s="125"/>
      <c r="KY34" s="125"/>
      <c r="KZ34" s="125"/>
      <c r="LA34" s="125"/>
      <c r="LB34" s="125"/>
      <c r="LC34" s="125"/>
      <c r="LD34" s="125"/>
      <c r="LE34" s="125"/>
      <c r="LF34" s="125"/>
      <c r="LG34" s="125"/>
      <c r="LH34" s="125"/>
      <c r="LI34" s="126"/>
      <c r="LJ34" s="124">
        <f>データ!BV7</f>
        <v>74.8</v>
      </c>
      <c r="LK34" s="125"/>
      <c r="LL34" s="125"/>
      <c r="LM34" s="125"/>
      <c r="LN34" s="125"/>
      <c r="LO34" s="125"/>
      <c r="LP34" s="125"/>
      <c r="LQ34" s="125"/>
      <c r="LR34" s="125"/>
      <c r="LS34" s="125"/>
      <c r="LT34" s="125"/>
      <c r="LU34" s="125"/>
      <c r="LV34" s="125"/>
      <c r="LW34" s="125"/>
      <c r="LX34" s="126"/>
      <c r="LY34" s="124">
        <f>データ!BW7</f>
        <v>73.400000000000006</v>
      </c>
      <c r="LZ34" s="125"/>
      <c r="MA34" s="125"/>
      <c r="MB34" s="125"/>
      <c r="MC34" s="125"/>
      <c r="MD34" s="125"/>
      <c r="ME34" s="125"/>
      <c r="MF34" s="125"/>
      <c r="MG34" s="125"/>
      <c r="MH34" s="125"/>
      <c r="MI34" s="125"/>
      <c r="MJ34" s="125"/>
      <c r="MK34" s="125"/>
      <c r="ML34" s="125"/>
      <c r="MM34" s="126"/>
      <c r="MN34" s="124">
        <f>データ!BX7</f>
        <v>72.3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157</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16202</v>
      </c>
      <c r="Q55" s="129"/>
      <c r="R55" s="129"/>
      <c r="S55" s="129"/>
      <c r="T55" s="129"/>
      <c r="U55" s="129"/>
      <c r="V55" s="129"/>
      <c r="W55" s="129"/>
      <c r="X55" s="129"/>
      <c r="Y55" s="129"/>
      <c r="Z55" s="129"/>
      <c r="AA55" s="129"/>
      <c r="AB55" s="129"/>
      <c r="AC55" s="129"/>
      <c r="AD55" s="130"/>
      <c r="AE55" s="128">
        <f>データ!CA7</f>
        <v>15489</v>
      </c>
      <c r="AF55" s="129"/>
      <c r="AG55" s="129"/>
      <c r="AH55" s="129"/>
      <c r="AI55" s="129"/>
      <c r="AJ55" s="129"/>
      <c r="AK55" s="129"/>
      <c r="AL55" s="129"/>
      <c r="AM55" s="129"/>
      <c r="AN55" s="129"/>
      <c r="AO55" s="129"/>
      <c r="AP55" s="129"/>
      <c r="AQ55" s="129"/>
      <c r="AR55" s="129"/>
      <c r="AS55" s="130"/>
      <c r="AT55" s="128">
        <f>データ!CB7</f>
        <v>16260</v>
      </c>
      <c r="AU55" s="129"/>
      <c r="AV55" s="129"/>
      <c r="AW55" s="129"/>
      <c r="AX55" s="129"/>
      <c r="AY55" s="129"/>
      <c r="AZ55" s="129"/>
      <c r="BA55" s="129"/>
      <c r="BB55" s="129"/>
      <c r="BC55" s="129"/>
      <c r="BD55" s="129"/>
      <c r="BE55" s="129"/>
      <c r="BF55" s="129"/>
      <c r="BG55" s="129"/>
      <c r="BH55" s="130"/>
      <c r="BI55" s="128">
        <f>データ!CC7</f>
        <v>16340</v>
      </c>
      <c r="BJ55" s="129"/>
      <c r="BK55" s="129"/>
      <c r="BL55" s="129"/>
      <c r="BM55" s="129"/>
      <c r="BN55" s="129"/>
      <c r="BO55" s="129"/>
      <c r="BP55" s="129"/>
      <c r="BQ55" s="129"/>
      <c r="BR55" s="129"/>
      <c r="BS55" s="129"/>
      <c r="BT55" s="129"/>
      <c r="BU55" s="129"/>
      <c r="BV55" s="129"/>
      <c r="BW55" s="130"/>
      <c r="BX55" s="128">
        <f>データ!CD7</f>
        <v>16188</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8663</v>
      </c>
      <c r="DE55" s="129"/>
      <c r="DF55" s="129"/>
      <c r="DG55" s="129"/>
      <c r="DH55" s="129"/>
      <c r="DI55" s="129"/>
      <c r="DJ55" s="129"/>
      <c r="DK55" s="129"/>
      <c r="DL55" s="129"/>
      <c r="DM55" s="129"/>
      <c r="DN55" s="129"/>
      <c r="DO55" s="129"/>
      <c r="DP55" s="129"/>
      <c r="DQ55" s="129"/>
      <c r="DR55" s="130"/>
      <c r="DS55" s="128">
        <f>データ!CL7</f>
        <v>8749</v>
      </c>
      <c r="DT55" s="129"/>
      <c r="DU55" s="129"/>
      <c r="DV55" s="129"/>
      <c r="DW55" s="129"/>
      <c r="DX55" s="129"/>
      <c r="DY55" s="129"/>
      <c r="DZ55" s="129"/>
      <c r="EA55" s="129"/>
      <c r="EB55" s="129"/>
      <c r="EC55" s="129"/>
      <c r="ED55" s="129"/>
      <c r="EE55" s="129"/>
      <c r="EF55" s="129"/>
      <c r="EG55" s="130"/>
      <c r="EH55" s="128">
        <f>データ!CM7</f>
        <v>9035</v>
      </c>
      <c r="EI55" s="129"/>
      <c r="EJ55" s="129"/>
      <c r="EK55" s="129"/>
      <c r="EL55" s="129"/>
      <c r="EM55" s="129"/>
      <c r="EN55" s="129"/>
      <c r="EO55" s="129"/>
      <c r="EP55" s="129"/>
      <c r="EQ55" s="129"/>
      <c r="ER55" s="129"/>
      <c r="ES55" s="129"/>
      <c r="ET55" s="129"/>
      <c r="EU55" s="129"/>
      <c r="EV55" s="130"/>
      <c r="EW55" s="128">
        <f>データ!CN7</f>
        <v>8894</v>
      </c>
      <c r="EX55" s="129"/>
      <c r="EY55" s="129"/>
      <c r="EZ55" s="129"/>
      <c r="FA55" s="129"/>
      <c r="FB55" s="129"/>
      <c r="FC55" s="129"/>
      <c r="FD55" s="129"/>
      <c r="FE55" s="129"/>
      <c r="FF55" s="129"/>
      <c r="FG55" s="129"/>
      <c r="FH55" s="129"/>
      <c r="FI55" s="129"/>
      <c r="FJ55" s="129"/>
      <c r="FK55" s="130"/>
      <c r="FL55" s="128">
        <f>データ!CO7</f>
        <v>8915</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76.5</v>
      </c>
      <c r="GS55" s="125"/>
      <c r="GT55" s="125"/>
      <c r="GU55" s="125"/>
      <c r="GV55" s="125"/>
      <c r="GW55" s="125"/>
      <c r="GX55" s="125"/>
      <c r="GY55" s="125"/>
      <c r="GZ55" s="125"/>
      <c r="HA55" s="125"/>
      <c r="HB55" s="125"/>
      <c r="HC55" s="125"/>
      <c r="HD55" s="125"/>
      <c r="HE55" s="125"/>
      <c r="HF55" s="126"/>
      <c r="HG55" s="124">
        <f>データ!CW7</f>
        <v>88.1</v>
      </c>
      <c r="HH55" s="125"/>
      <c r="HI55" s="125"/>
      <c r="HJ55" s="125"/>
      <c r="HK55" s="125"/>
      <c r="HL55" s="125"/>
      <c r="HM55" s="125"/>
      <c r="HN55" s="125"/>
      <c r="HO55" s="125"/>
      <c r="HP55" s="125"/>
      <c r="HQ55" s="125"/>
      <c r="HR55" s="125"/>
      <c r="HS55" s="125"/>
      <c r="HT55" s="125"/>
      <c r="HU55" s="126"/>
      <c r="HV55" s="124">
        <f>データ!CX7</f>
        <v>93</v>
      </c>
      <c r="HW55" s="125"/>
      <c r="HX55" s="125"/>
      <c r="HY55" s="125"/>
      <c r="HZ55" s="125"/>
      <c r="IA55" s="125"/>
      <c r="IB55" s="125"/>
      <c r="IC55" s="125"/>
      <c r="ID55" s="125"/>
      <c r="IE55" s="125"/>
      <c r="IF55" s="125"/>
      <c r="IG55" s="125"/>
      <c r="IH55" s="125"/>
      <c r="II55" s="125"/>
      <c r="IJ55" s="126"/>
      <c r="IK55" s="124">
        <f>データ!CY7</f>
        <v>91.8</v>
      </c>
      <c r="IL55" s="125"/>
      <c r="IM55" s="125"/>
      <c r="IN55" s="125"/>
      <c r="IO55" s="125"/>
      <c r="IP55" s="125"/>
      <c r="IQ55" s="125"/>
      <c r="IR55" s="125"/>
      <c r="IS55" s="125"/>
      <c r="IT55" s="125"/>
      <c r="IU55" s="125"/>
      <c r="IV55" s="125"/>
      <c r="IW55" s="125"/>
      <c r="IX55" s="125"/>
      <c r="IY55" s="126"/>
      <c r="IZ55" s="124">
        <f>データ!CZ7</f>
        <v>91.6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12.6</v>
      </c>
      <c r="KG55" s="125"/>
      <c r="KH55" s="125"/>
      <c r="KI55" s="125"/>
      <c r="KJ55" s="125"/>
      <c r="KK55" s="125"/>
      <c r="KL55" s="125"/>
      <c r="KM55" s="125"/>
      <c r="KN55" s="125"/>
      <c r="KO55" s="125"/>
      <c r="KP55" s="125"/>
      <c r="KQ55" s="125"/>
      <c r="KR55" s="125"/>
      <c r="KS55" s="125"/>
      <c r="KT55" s="126"/>
      <c r="KU55" s="124">
        <f>データ!DH7</f>
        <v>12.9</v>
      </c>
      <c r="KV55" s="125"/>
      <c r="KW55" s="125"/>
      <c r="KX55" s="125"/>
      <c r="KY55" s="125"/>
      <c r="KZ55" s="125"/>
      <c r="LA55" s="125"/>
      <c r="LB55" s="125"/>
      <c r="LC55" s="125"/>
      <c r="LD55" s="125"/>
      <c r="LE55" s="125"/>
      <c r="LF55" s="125"/>
      <c r="LG55" s="125"/>
      <c r="LH55" s="125"/>
      <c r="LI55" s="126"/>
      <c r="LJ55" s="124">
        <f>データ!DI7</f>
        <v>12.5</v>
      </c>
      <c r="LK55" s="125"/>
      <c r="LL55" s="125"/>
      <c r="LM55" s="125"/>
      <c r="LN55" s="125"/>
      <c r="LO55" s="125"/>
      <c r="LP55" s="125"/>
      <c r="LQ55" s="125"/>
      <c r="LR55" s="125"/>
      <c r="LS55" s="125"/>
      <c r="LT55" s="125"/>
      <c r="LU55" s="125"/>
      <c r="LV55" s="125"/>
      <c r="LW55" s="125"/>
      <c r="LX55" s="126"/>
      <c r="LY55" s="124">
        <f>データ!DJ7</f>
        <v>12.4</v>
      </c>
      <c r="LZ55" s="125"/>
      <c r="MA55" s="125"/>
      <c r="MB55" s="125"/>
      <c r="MC55" s="125"/>
      <c r="MD55" s="125"/>
      <c r="ME55" s="125"/>
      <c r="MF55" s="125"/>
      <c r="MG55" s="125"/>
      <c r="MH55" s="125"/>
      <c r="MI55" s="125"/>
      <c r="MJ55" s="125"/>
      <c r="MK55" s="125"/>
      <c r="ML55" s="125"/>
      <c r="MM55" s="126"/>
      <c r="MN55" s="124">
        <f>データ!DK7</f>
        <v>13.4</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18742</v>
      </c>
      <c r="Q56" s="129"/>
      <c r="R56" s="129"/>
      <c r="S56" s="129"/>
      <c r="T56" s="129"/>
      <c r="U56" s="129"/>
      <c r="V56" s="129"/>
      <c r="W56" s="129"/>
      <c r="X56" s="129"/>
      <c r="Y56" s="129"/>
      <c r="Z56" s="129"/>
      <c r="AA56" s="129"/>
      <c r="AB56" s="129"/>
      <c r="AC56" s="129"/>
      <c r="AD56" s="130"/>
      <c r="AE56" s="128">
        <f>データ!CF7</f>
        <v>19795</v>
      </c>
      <c r="AF56" s="129"/>
      <c r="AG56" s="129"/>
      <c r="AH56" s="129"/>
      <c r="AI56" s="129"/>
      <c r="AJ56" s="129"/>
      <c r="AK56" s="129"/>
      <c r="AL56" s="129"/>
      <c r="AM56" s="129"/>
      <c r="AN56" s="129"/>
      <c r="AO56" s="129"/>
      <c r="AP56" s="129"/>
      <c r="AQ56" s="129"/>
      <c r="AR56" s="129"/>
      <c r="AS56" s="130"/>
      <c r="AT56" s="128">
        <f>データ!CG7</f>
        <v>20395</v>
      </c>
      <c r="AU56" s="129"/>
      <c r="AV56" s="129"/>
      <c r="AW56" s="129"/>
      <c r="AX56" s="129"/>
      <c r="AY56" s="129"/>
      <c r="AZ56" s="129"/>
      <c r="BA56" s="129"/>
      <c r="BB56" s="129"/>
      <c r="BC56" s="129"/>
      <c r="BD56" s="129"/>
      <c r="BE56" s="129"/>
      <c r="BF56" s="129"/>
      <c r="BG56" s="129"/>
      <c r="BH56" s="130"/>
      <c r="BI56" s="128">
        <f>データ!CH7</f>
        <v>20681</v>
      </c>
      <c r="BJ56" s="129"/>
      <c r="BK56" s="129"/>
      <c r="BL56" s="129"/>
      <c r="BM56" s="129"/>
      <c r="BN56" s="129"/>
      <c r="BO56" s="129"/>
      <c r="BP56" s="129"/>
      <c r="BQ56" s="129"/>
      <c r="BR56" s="129"/>
      <c r="BS56" s="129"/>
      <c r="BT56" s="129"/>
      <c r="BU56" s="129"/>
      <c r="BV56" s="129"/>
      <c r="BW56" s="130"/>
      <c r="BX56" s="128">
        <f>データ!CI7</f>
        <v>21037</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8812</v>
      </c>
      <c r="DE56" s="129"/>
      <c r="DF56" s="129"/>
      <c r="DG56" s="129"/>
      <c r="DH56" s="129"/>
      <c r="DI56" s="129"/>
      <c r="DJ56" s="129"/>
      <c r="DK56" s="129"/>
      <c r="DL56" s="129"/>
      <c r="DM56" s="129"/>
      <c r="DN56" s="129"/>
      <c r="DO56" s="129"/>
      <c r="DP56" s="129"/>
      <c r="DQ56" s="129"/>
      <c r="DR56" s="130"/>
      <c r="DS56" s="128">
        <f>データ!CQ7</f>
        <v>8588</v>
      </c>
      <c r="DT56" s="129"/>
      <c r="DU56" s="129"/>
      <c r="DV56" s="129"/>
      <c r="DW56" s="129"/>
      <c r="DX56" s="129"/>
      <c r="DY56" s="129"/>
      <c r="DZ56" s="129"/>
      <c r="EA56" s="129"/>
      <c r="EB56" s="129"/>
      <c r="EC56" s="129"/>
      <c r="ED56" s="129"/>
      <c r="EE56" s="129"/>
      <c r="EF56" s="129"/>
      <c r="EG56" s="130"/>
      <c r="EH56" s="128">
        <f>データ!CR7</f>
        <v>8536</v>
      </c>
      <c r="EI56" s="129"/>
      <c r="EJ56" s="129"/>
      <c r="EK56" s="129"/>
      <c r="EL56" s="129"/>
      <c r="EM56" s="129"/>
      <c r="EN56" s="129"/>
      <c r="EO56" s="129"/>
      <c r="EP56" s="129"/>
      <c r="EQ56" s="129"/>
      <c r="ER56" s="129"/>
      <c r="ES56" s="129"/>
      <c r="ET56" s="129"/>
      <c r="EU56" s="129"/>
      <c r="EV56" s="130"/>
      <c r="EW56" s="128">
        <f>データ!CS7</f>
        <v>8502</v>
      </c>
      <c r="EX56" s="129"/>
      <c r="EY56" s="129"/>
      <c r="EZ56" s="129"/>
      <c r="FA56" s="129"/>
      <c r="FB56" s="129"/>
      <c r="FC56" s="129"/>
      <c r="FD56" s="129"/>
      <c r="FE56" s="129"/>
      <c r="FF56" s="129"/>
      <c r="FG56" s="129"/>
      <c r="FH56" s="129"/>
      <c r="FI56" s="129"/>
      <c r="FJ56" s="129"/>
      <c r="FK56" s="130"/>
      <c r="FL56" s="128">
        <f>データ!CT7</f>
        <v>8542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84.5</v>
      </c>
      <c r="GS56" s="125"/>
      <c r="GT56" s="125"/>
      <c r="GU56" s="125"/>
      <c r="GV56" s="125"/>
      <c r="GW56" s="125"/>
      <c r="GX56" s="125"/>
      <c r="GY56" s="125"/>
      <c r="GZ56" s="125"/>
      <c r="HA56" s="125"/>
      <c r="HB56" s="125"/>
      <c r="HC56" s="125"/>
      <c r="HD56" s="125"/>
      <c r="HE56" s="125"/>
      <c r="HF56" s="126"/>
      <c r="HG56" s="124">
        <f>データ!DB7</f>
        <v>84.4</v>
      </c>
      <c r="HH56" s="125"/>
      <c r="HI56" s="125"/>
      <c r="HJ56" s="125"/>
      <c r="HK56" s="125"/>
      <c r="HL56" s="125"/>
      <c r="HM56" s="125"/>
      <c r="HN56" s="125"/>
      <c r="HO56" s="125"/>
      <c r="HP56" s="125"/>
      <c r="HQ56" s="125"/>
      <c r="HR56" s="125"/>
      <c r="HS56" s="125"/>
      <c r="HT56" s="125"/>
      <c r="HU56" s="126"/>
      <c r="HV56" s="124">
        <f>データ!DC7</f>
        <v>84.6</v>
      </c>
      <c r="HW56" s="125"/>
      <c r="HX56" s="125"/>
      <c r="HY56" s="125"/>
      <c r="HZ56" s="125"/>
      <c r="IA56" s="125"/>
      <c r="IB56" s="125"/>
      <c r="IC56" s="125"/>
      <c r="ID56" s="125"/>
      <c r="IE56" s="125"/>
      <c r="IF56" s="125"/>
      <c r="IG56" s="125"/>
      <c r="IH56" s="125"/>
      <c r="II56" s="125"/>
      <c r="IJ56" s="126"/>
      <c r="IK56" s="124">
        <f>データ!DD7</f>
        <v>85.6</v>
      </c>
      <c r="IL56" s="125"/>
      <c r="IM56" s="125"/>
      <c r="IN56" s="125"/>
      <c r="IO56" s="125"/>
      <c r="IP56" s="125"/>
      <c r="IQ56" s="125"/>
      <c r="IR56" s="125"/>
      <c r="IS56" s="125"/>
      <c r="IT56" s="125"/>
      <c r="IU56" s="125"/>
      <c r="IV56" s="125"/>
      <c r="IW56" s="125"/>
      <c r="IX56" s="125"/>
      <c r="IY56" s="126"/>
      <c r="IZ56" s="124">
        <f>データ!DE7</f>
        <v>86.5</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9.9</v>
      </c>
      <c r="KG56" s="125"/>
      <c r="KH56" s="125"/>
      <c r="KI56" s="125"/>
      <c r="KJ56" s="125"/>
      <c r="KK56" s="125"/>
      <c r="KL56" s="125"/>
      <c r="KM56" s="125"/>
      <c r="KN56" s="125"/>
      <c r="KO56" s="125"/>
      <c r="KP56" s="125"/>
      <c r="KQ56" s="125"/>
      <c r="KR56" s="125"/>
      <c r="KS56" s="125"/>
      <c r="KT56" s="126"/>
      <c r="KU56" s="124">
        <f>データ!DM7</f>
        <v>9</v>
      </c>
      <c r="KV56" s="125"/>
      <c r="KW56" s="125"/>
      <c r="KX56" s="125"/>
      <c r="KY56" s="125"/>
      <c r="KZ56" s="125"/>
      <c r="LA56" s="125"/>
      <c r="LB56" s="125"/>
      <c r="LC56" s="125"/>
      <c r="LD56" s="125"/>
      <c r="LE56" s="125"/>
      <c r="LF56" s="125"/>
      <c r="LG56" s="125"/>
      <c r="LH56" s="125"/>
      <c r="LI56" s="126"/>
      <c r="LJ56" s="124">
        <f>データ!DN7</f>
        <v>8.4</v>
      </c>
      <c r="LK56" s="125"/>
      <c r="LL56" s="125"/>
      <c r="LM56" s="125"/>
      <c r="LN56" s="125"/>
      <c r="LO56" s="125"/>
      <c r="LP56" s="125"/>
      <c r="LQ56" s="125"/>
      <c r="LR56" s="125"/>
      <c r="LS56" s="125"/>
      <c r="LT56" s="125"/>
      <c r="LU56" s="125"/>
      <c r="LV56" s="125"/>
      <c r="LW56" s="125"/>
      <c r="LX56" s="126"/>
      <c r="LY56" s="124">
        <f>データ!DO7</f>
        <v>8.1</v>
      </c>
      <c r="LZ56" s="125"/>
      <c r="MA56" s="125"/>
      <c r="MB56" s="125"/>
      <c r="MC56" s="125"/>
      <c r="MD56" s="125"/>
      <c r="ME56" s="125"/>
      <c r="MF56" s="125"/>
      <c r="MG56" s="125"/>
      <c r="MH56" s="125"/>
      <c r="MI56" s="125"/>
      <c r="MJ56" s="125"/>
      <c r="MK56" s="125"/>
      <c r="ML56" s="125"/>
      <c r="MM56" s="126"/>
      <c r="MN56" s="124">
        <f>データ!DP7</f>
        <v>8.1</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158</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32.200000000000003</v>
      </c>
      <c r="V79" s="138"/>
      <c r="W79" s="138"/>
      <c r="X79" s="138"/>
      <c r="Y79" s="138"/>
      <c r="Z79" s="138"/>
      <c r="AA79" s="138"/>
      <c r="AB79" s="138"/>
      <c r="AC79" s="138"/>
      <c r="AD79" s="138"/>
      <c r="AE79" s="138"/>
      <c r="AF79" s="138"/>
      <c r="AG79" s="138"/>
      <c r="AH79" s="138"/>
      <c r="AI79" s="138"/>
      <c r="AJ79" s="138"/>
      <c r="AK79" s="138"/>
      <c r="AL79" s="138"/>
      <c r="AM79" s="138"/>
      <c r="AN79" s="138">
        <f>データ!DS7</f>
        <v>67.2</v>
      </c>
      <c r="AO79" s="138"/>
      <c r="AP79" s="138"/>
      <c r="AQ79" s="138"/>
      <c r="AR79" s="138"/>
      <c r="AS79" s="138"/>
      <c r="AT79" s="138"/>
      <c r="AU79" s="138"/>
      <c r="AV79" s="138"/>
      <c r="AW79" s="138"/>
      <c r="AX79" s="138"/>
      <c r="AY79" s="138"/>
      <c r="AZ79" s="138"/>
      <c r="BA79" s="138"/>
      <c r="BB79" s="138"/>
      <c r="BC79" s="138"/>
      <c r="BD79" s="138"/>
      <c r="BE79" s="138"/>
      <c r="BF79" s="138"/>
      <c r="BG79" s="138">
        <f>データ!DT7</f>
        <v>68.900000000000006</v>
      </c>
      <c r="BH79" s="138"/>
      <c r="BI79" s="138"/>
      <c r="BJ79" s="138"/>
      <c r="BK79" s="138"/>
      <c r="BL79" s="138"/>
      <c r="BM79" s="138"/>
      <c r="BN79" s="138"/>
      <c r="BO79" s="138"/>
      <c r="BP79" s="138"/>
      <c r="BQ79" s="138"/>
      <c r="BR79" s="138"/>
      <c r="BS79" s="138"/>
      <c r="BT79" s="138"/>
      <c r="BU79" s="138"/>
      <c r="BV79" s="138"/>
      <c r="BW79" s="138"/>
      <c r="BX79" s="138"/>
      <c r="BY79" s="138"/>
      <c r="BZ79" s="138">
        <f>データ!DU7</f>
        <v>70.5</v>
      </c>
      <c r="CA79" s="138"/>
      <c r="CB79" s="138"/>
      <c r="CC79" s="138"/>
      <c r="CD79" s="138"/>
      <c r="CE79" s="138"/>
      <c r="CF79" s="138"/>
      <c r="CG79" s="138"/>
      <c r="CH79" s="138"/>
      <c r="CI79" s="138"/>
      <c r="CJ79" s="138"/>
      <c r="CK79" s="138"/>
      <c r="CL79" s="138"/>
      <c r="CM79" s="138"/>
      <c r="CN79" s="138"/>
      <c r="CO79" s="138"/>
      <c r="CP79" s="138"/>
      <c r="CQ79" s="138"/>
      <c r="CR79" s="138"/>
      <c r="CS79" s="138">
        <f>データ!DV7</f>
        <v>71.900000000000006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33.799999999999997</v>
      </c>
      <c r="EP79" s="138"/>
      <c r="EQ79" s="138"/>
      <c r="ER79" s="138"/>
      <c r="ES79" s="138"/>
      <c r="ET79" s="138"/>
      <c r="EU79" s="138"/>
      <c r="EV79" s="138"/>
      <c r="EW79" s="138"/>
      <c r="EX79" s="138"/>
      <c r="EY79" s="138"/>
      <c r="EZ79" s="138"/>
      <c r="FA79" s="138"/>
      <c r="FB79" s="138"/>
      <c r="FC79" s="138"/>
      <c r="FD79" s="138"/>
      <c r="FE79" s="138"/>
      <c r="FF79" s="138"/>
      <c r="FG79" s="138"/>
      <c r="FH79" s="138">
        <f>データ!ED7</f>
        <v>61.3</v>
      </c>
      <c r="FI79" s="138"/>
      <c r="FJ79" s="138"/>
      <c r="FK79" s="138"/>
      <c r="FL79" s="138"/>
      <c r="FM79" s="138"/>
      <c r="FN79" s="138"/>
      <c r="FO79" s="138"/>
      <c r="FP79" s="138"/>
      <c r="FQ79" s="138"/>
      <c r="FR79" s="138"/>
      <c r="FS79" s="138"/>
      <c r="FT79" s="138"/>
      <c r="FU79" s="138"/>
      <c r="FV79" s="138"/>
      <c r="FW79" s="138"/>
      <c r="FX79" s="138"/>
      <c r="FY79" s="138"/>
      <c r="FZ79" s="138"/>
      <c r="GA79" s="138">
        <f>データ!EE7</f>
        <v>68</v>
      </c>
      <c r="GB79" s="138"/>
      <c r="GC79" s="138"/>
      <c r="GD79" s="138"/>
      <c r="GE79" s="138"/>
      <c r="GF79" s="138"/>
      <c r="GG79" s="138"/>
      <c r="GH79" s="138"/>
      <c r="GI79" s="138"/>
      <c r="GJ79" s="138"/>
      <c r="GK79" s="138"/>
      <c r="GL79" s="138"/>
      <c r="GM79" s="138"/>
      <c r="GN79" s="138"/>
      <c r="GO79" s="138"/>
      <c r="GP79" s="138"/>
      <c r="GQ79" s="138"/>
      <c r="GR79" s="138"/>
      <c r="GS79" s="138"/>
      <c r="GT79" s="138">
        <f>データ!EF7</f>
        <v>69.5</v>
      </c>
      <c r="GU79" s="138"/>
      <c r="GV79" s="138"/>
      <c r="GW79" s="138"/>
      <c r="GX79" s="138"/>
      <c r="GY79" s="138"/>
      <c r="GZ79" s="138"/>
      <c r="HA79" s="138"/>
      <c r="HB79" s="138"/>
      <c r="HC79" s="138"/>
      <c r="HD79" s="138"/>
      <c r="HE79" s="138"/>
      <c r="HF79" s="138"/>
      <c r="HG79" s="138"/>
      <c r="HH79" s="138"/>
      <c r="HI79" s="138"/>
      <c r="HJ79" s="138"/>
      <c r="HK79" s="138"/>
      <c r="HL79" s="138"/>
      <c r="HM79" s="138">
        <f>データ!EG7</f>
        <v>64.8</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18279990</v>
      </c>
      <c r="JK79" s="133"/>
      <c r="JL79" s="133"/>
      <c r="JM79" s="133"/>
      <c r="JN79" s="133"/>
      <c r="JO79" s="133"/>
      <c r="JP79" s="133"/>
      <c r="JQ79" s="133"/>
      <c r="JR79" s="133"/>
      <c r="JS79" s="133"/>
      <c r="JT79" s="133"/>
      <c r="JU79" s="133"/>
      <c r="JV79" s="133"/>
      <c r="JW79" s="133"/>
      <c r="JX79" s="133"/>
      <c r="JY79" s="133"/>
      <c r="JZ79" s="133"/>
      <c r="KA79" s="133"/>
      <c r="KB79" s="133"/>
      <c r="KC79" s="133">
        <f>データ!EO7</f>
        <v>18308518</v>
      </c>
      <c r="KD79" s="133"/>
      <c r="KE79" s="133"/>
      <c r="KF79" s="133"/>
      <c r="KG79" s="133"/>
      <c r="KH79" s="133"/>
      <c r="KI79" s="133"/>
      <c r="KJ79" s="133"/>
      <c r="KK79" s="133"/>
      <c r="KL79" s="133"/>
      <c r="KM79" s="133"/>
      <c r="KN79" s="133"/>
      <c r="KO79" s="133"/>
      <c r="KP79" s="133"/>
      <c r="KQ79" s="133"/>
      <c r="KR79" s="133"/>
      <c r="KS79" s="133"/>
      <c r="KT79" s="133"/>
      <c r="KU79" s="133"/>
      <c r="KV79" s="133">
        <f>データ!EP7</f>
        <v>18518803</v>
      </c>
      <c r="KW79" s="133"/>
      <c r="KX79" s="133"/>
      <c r="KY79" s="133"/>
      <c r="KZ79" s="133"/>
      <c r="LA79" s="133"/>
      <c r="LB79" s="133"/>
      <c r="LC79" s="133"/>
      <c r="LD79" s="133"/>
      <c r="LE79" s="133"/>
      <c r="LF79" s="133"/>
      <c r="LG79" s="133"/>
      <c r="LH79" s="133"/>
      <c r="LI79" s="133"/>
      <c r="LJ79" s="133"/>
      <c r="LK79" s="133"/>
      <c r="LL79" s="133"/>
      <c r="LM79" s="133"/>
      <c r="LN79" s="133"/>
      <c r="LO79" s="133">
        <f>データ!EQ7</f>
        <v>18771988</v>
      </c>
      <c r="LP79" s="133"/>
      <c r="LQ79" s="133"/>
      <c r="LR79" s="133"/>
      <c r="LS79" s="133"/>
      <c r="LT79" s="133"/>
      <c r="LU79" s="133"/>
      <c r="LV79" s="133"/>
      <c r="LW79" s="133"/>
      <c r="LX79" s="133"/>
      <c r="LY79" s="133"/>
      <c r="LZ79" s="133"/>
      <c r="MA79" s="133"/>
      <c r="MB79" s="133"/>
      <c r="MC79" s="133"/>
      <c r="MD79" s="133"/>
      <c r="ME79" s="133"/>
      <c r="MF79" s="133"/>
      <c r="MG79" s="133"/>
      <c r="MH79" s="133">
        <f>データ!ER7</f>
        <v>19037775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39</v>
      </c>
      <c r="V80" s="138"/>
      <c r="W80" s="138"/>
      <c r="X80" s="138"/>
      <c r="Y80" s="138"/>
      <c r="Z80" s="138"/>
      <c r="AA80" s="138"/>
      <c r="AB80" s="138"/>
      <c r="AC80" s="138"/>
      <c r="AD80" s="138"/>
      <c r="AE80" s="138"/>
      <c r="AF80" s="138"/>
      <c r="AG80" s="138"/>
      <c r="AH80" s="138"/>
      <c r="AI80" s="138"/>
      <c r="AJ80" s="138"/>
      <c r="AK80" s="138"/>
      <c r="AL80" s="138"/>
      <c r="AM80" s="138"/>
      <c r="AN80" s="138">
        <f>データ!DX7</f>
        <v>43.7</v>
      </c>
      <c r="AO80" s="138"/>
      <c r="AP80" s="138"/>
      <c r="AQ80" s="138"/>
      <c r="AR80" s="138"/>
      <c r="AS80" s="138"/>
      <c r="AT80" s="138"/>
      <c r="AU80" s="138"/>
      <c r="AV80" s="138"/>
      <c r="AW80" s="138"/>
      <c r="AX80" s="138"/>
      <c r="AY80" s="138"/>
      <c r="AZ80" s="138"/>
      <c r="BA80" s="138"/>
      <c r="BB80" s="138"/>
      <c r="BC80" s="138"/>
      <c r="BD80" s="138"/>
      <c r="BE80" s="138"/>
      <c r="BF80" s="138"/>
      <c r="BG80" s="138">
        <f>データ!DY7</f>
        <v>44.3</v>
      </c>
      <c r="BH80" s="138"/>
      <c r="BI80" s="138"/>
      <c r="BJ80" s="138"/>
      <c r="BK80" s="138"/>
      <c r="BL80" s="138"/>
      <c r="BM80" s="138"/>
      <c r="BN80" s="138"/>
      <c r="BO80" s="138"/>
      <c r="BP80" s="138"/>
      <c r="BQ80" s="138"/>
      <c r="BR80" s="138"/>
      <c r="BS80" s="138"/>
      <c r="BT80" s="138"/>
      <c r="BU80" s="138"/>
      <c r="BV80" s="138"/>
      <c r="BW80" s="138"/>
      <c r="BX80" s="138"/>
      <c r="BY80" s="138"/>
      <c r="BZ80" s="138">
        <f>データ!DZ7</f>
        <v>46.7</v>
      </c>
      <c r="CA80" s="138"/>
      <c r="CB80" s="138"/>
      <c r="CC80" s="138"/>
      <c r="CD80" s="138"/>
      <c r="CE80" s="138"/>
      <c r="CF80" s="138"/>
      <c r="CG80" s="138"/>
      <c r="CH80" s="138"/>
      <c r="CI80" s="138"/>
      <c r="CJ80" s="138"/>
      <c r="CK80" s="138"/>
      <c r="CL80" s="138"/>
      <c r="CM80" s="138"/>
      <c r="CN80" s="138"/>
      <c r="CO80" s="138"/>
      <c r="CP80" s="138"/>
      <c r="CQ80" s="138"/>
      <c r="CR80" s="138"/>
      <c r="CS80" s="138">
        <f>データ!EA7</f>
        <v>48.4</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52.4</v>
      </c>
      <c r="EP80" s="138"/>
      <c r="EQ80" s="138"/>
      <c r="ER80" s="138"/>
      <c r="ES80" s="138"/>
      <c r="ET80" s="138"/>
      <c r="EU80" s="138"/>
      <c r="EV80" s="138"/>
      <c r="EW80" s="138"/>
      <c r="EX80" s="138"/>
      <c r="EY80" s="138"/>
      <c r="EZ80" s="138"/>
      <c r="FA80" s="138"/>
      <c r="FB80" s="138"/>
      <c r="FC80" s="138"/>
      <c r="FD80" s="138"/>
      <c r="FE80" s="138"/>
      <c r="FF80" s="138"/>
      <c r="FG80" s="138"/>
      <c r="FH80" s="138">
        <f>データ!EI7</f>
        <v>59.8</v>
      </c>
      <c r="FI80" s="138"/>
      <c r="FJ80" s="138"/>
      <c r="FK80" s="138"/>
      <c r="FL80" s="138"/>
      <c r="FM80" s="138"/>
      <c r="FN80" s="138"/>
      <c r="FO80" s="138"/>
      <c r="FP80" s="138"/>
      <c r="FQ80" s="138"/>
      <c r="FR80" s="138"/>
      <c r="FS80" s="138"/>
      <c r="FT80" s="138"/>
      <c r="FU80" s="138"/>
      <c r="FV80" s="138"/>
      <c r="FW80" s="138"/>
      <c r="FX80" s="138"/>
      <c r="FY80" s="138"/>
      <c r="FZ80" s="138"/>
      <c r="GA80" s="138">
        <f>データ!EJ7</f>
        <v>61.8</v>
      </c>
      <c r="GB80" s="138"/>
      <c r="GC80" s="138"/>
      <c r="GD80" s="138"/>
      <c r="GE80" s="138"/>
      <c r="GF80" s="138"/>
      <c r="GG80" s="138"/>
      <c r="GH80" s="138"/>
      <c r="GI80" s="138"/>
      <c r="GJ80" s="138"/>
      <c r="GK80" s="138"/>
      <c r="GL80" s="138"/>
      <c r="GM80" s="138"/>
      <c r="GN80" s="138"/>
      <c r="GO80" s="138"/>
      <c r="GP80" s="138"/>
      <c r="GQ80" s="138"/>
      <c r="GR80" s="138"/>
      <c r="GS80" s="138"/>
      <c r="GT80" s="138">
        <f>データ!EK7</f>
        <v>66.3</v>
      </c>
      <c r="GU80" s="138"/>
      <c r="GV80" s="138"/>
      <c r="GW80" s="138"/>
      <c r="GX80" s="138"/>
      <c r="GY80" s="138"/>
      <c r="GZ80" s="138"/>
      <c r="HA80" s="138"/>
      <c r="HB80" s="138"/>
      <c r="HC80" s="138"/>
      <c r="HD80" s="138"/>
      <c r="HE80" s="138"/>
      <c r="HF80" s="138"/>
      <c r="HG80" s="138"/>
      <c r="HH80" s="138"/>
      <c r="HI80" s="138"/>
      <c r="HJ80" s="138"/>
      <c r="HK80" s="138"/>
      <c r="HL80" s="138"/>
      <c r="HM80" s="138">
        <f>データ!EL7</f>
        <v>70</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23558262</v>
      </c>
      <c r="JK80" s="133"/>
      <c r="JL80" s="133"/>
      <c r="JM80" s="133"/>
      <c r="JN80" s="133"/>
      <c r="JO80" s="133"/>
      <c r="JP80" s="133"/>
      <c r="JQ80" s="133"/>
      <c r="JR80" s="133"/>
      <c r="JS80" s="133"/>
      <c r="JT80" s="133"/>
      <c r="JU80" s="133"/>
      <c r="JV80" s="133"/>
      <c r="JW80" s="133"/>
      <c r="JX80" s="133"/>
      <c r="JY80" s="133"/>
      <c r="JZ80" s="133"/>
      <c r="KA80" s="133"/>
      <c r="KB80" s="133"/>
      <c r="KC80" s="133">
        <f>データ!ET7</f>
        <v>24879291</v>
      </c>
      <c r="KD80" s="133"/>
      <c r="KE80" s="133"/>
      <c r="KF80" s="133"/>
      <c r="KG80" s="133"/>
      <c r="KH80" s="133"/>
      <c r="KI80" s="133"/>
      <c r="KJ80" s="133"/>
      <c r="KK80" s="133"/>
      <c r="KL80" s="133"/>
      <c r="KM80" s="133"/>
      <c r="KN80" s="133"/>
      <c r="KO80" s="133"/>
      <c r="KP80" s="133"/>
      <c r="KQ80" s="133"/>
      <c r="KR80" s="133"/>
      <c r="KS80" s="133"/>
      <c r="KT80" s="133"/>
      <c r="KU80" s="133"/>
      <c r="KV80" s="133">
        <f>データ!EU7</f>
        <v>26363375</v>
      </c>
      <c r="KW80" s="133"/>
      <c r="KX80" s="133"/>
      <c r="KY80" s="133"/>
      <c r="KZ80" s="133"/>
      <c r="LA80" s="133"/>
      <c r="LB80" s="133"/>
      <c r="LC80" s="133"/>
      <c r="LD80" s="133"/>
      <c r="LE80" s="133"/>
      <c r="LF80" s="133"/>
      <c r="LG80" s="133"/>
      <c r="LH80" s="133"/>
      <c r="LI80" s="133"/>
      <c r="LJ80" s="133"/>
      <c r="LK80" s="133"/>
      <c r="LL80" s="133"/>
      <c r="LM80" s="133"/>
      <c r="LN80" s="133"/>
      <c r="LO80" s="133">
        <f>データ!EV7</f>
        <v>26996532</v>
      </c>
      <c r="LP80" s="133"/>
      <c r="LQ80" s="133"/>
      <c r="LR80" s="133"/>
      <c r="LS80" s="133"/>
      <c r="LT80" s="133"/>
      <c r="LU80" s="133"/>
      <c r="LV80" s="133"/>
      <c r="LW80" s="133"/>
      <c r="LX80" s="133"/>
      <c r="LY80" s="133"/>
      <c r="LZ80" s="133"/>
      <c r="MA80" s="133"/>
      <c r="MB80" s="133"/>
      <c r="MC80" s="133"/>
      <c r="MD80" s="133"/>
      <c r="ME80" s="133"/>
      <c r="MF80" s="133"/>
      <c r="MG80" s="133"/>
      <c r="MH80" s="133">
        <f>データ!EW7</f>
        <v>27577179</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FnqQSFGRpg8mNXDbILZZISGEn5+V+IjDpS22DzNzKWeo4+12luZXY6cBvhS8vKz6raAB4NVNsAfmoLODrzDrg==" saltValue="60jVrgQDT6d7gEZ+/iZEF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78</v>
      </c>
      <c r="AI4" s="145"/>
      <c r="AJ4" s="145"/>
      <c r="AK4" s="145"/>
      <c r="AL4" s="145"/>
      <c r="AM4" s="145"/>
      <c r="AN4" s="145"/>
      <c r="AO4" s="145"/>
      <c r="AP4" s="145"/>
      <c r="AQ4" s="145"/>
      <c r="AR4" s="146"/>
      <c r="AS4" s="140" t="s">
        <v>79</v>
      </c>
      <c r="AT4" s="139"/>
      <c r="AU4" s="139"/>
      <c r="AV4" s="139"/>
      <c r="AW4" s="139"/>
      <c r="AX4" s="139"/>
      <c r="AY4" s="139"/>
      <c r="AZ4" s="139"/>
      <c r="BA4" s="139"/>
      <c r="BB4" s="139"/>
      <c r="BC4" s="139"/>
      <c r="BD4" s="140" t="s">
        <v>80</v>
      </c>
      <c r="BE4" s="139"/>
      <c r="BF4" s="139"/>
      <c r="BG4" s="139"/>
      <c r="BH4" s="139"/>
      <c r="BI4" s="139"/>
      <c r="BJ4" s="139"/>
      <c r="BK4" s="139"/>
      <c r="BL4" s="139"/>
      <c r="BM4" s="139"/>
      <c r="BN4" s="139"/>
      <c r="BO4" s="144" t="s">
        <v>81</v>
      </c>
      <c r="BP4" s="145"/>
      <c r="BQ4" s="145"/>
      <c r="BR4" s="145"/>
      <c r="BS4" s="145"/>
      <c r="BT4" s="145"/>
      <c r="BU4" s="145"/>
      <c r="BV4" s="145"/>
      <c r="BW4" s="145"/>
      <c r="BX4" s="145"/>
      <c r="BY4" s="146"/>
      <c r="BZ4" s="139" t="s">
        <v>82</v>
      </c>
      <c r="CA4" s="139"/>
      <c r="CB4" s="139"/>
      <c r="CC4" s="139"/>
      <c r="CD4" s="139"/>
      <c r="CE4" s="139"/>
      <c r="CF4" s="139"/>
      <c r="CG4" s="139"/>
      <c r="CH4" s="139"/>
      <c r="CI4" s="139"/>
      <c r="CJ4" s="139"/>
      <c r="CK4" s="140"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4" t="s">
        <v>86</v>
      </c>
      <c r="DS4" s="145"/>
      <c r="DT4" s="145"/>
      <c r="DU4" s="145"/>
      <c r="DV4" s="145"/>
      <c r="DW4" s="145"/>
      <c r="DX4" s="145"/>
      <c r="DY4" s="145"/>
      <c r="DZ4" s="145"/>
      <c r="EA4" s="145"/>
      <c r="EB4" s="146"/>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124</v>
      </c>
      <c r="AV5" s="61" t="s">
        <v>125</v>
      </c>
      <c r="AW5" s="61" t="s">
        <v>126</v>
      </c>
      <c r="AX5" s="61" t="s">
        <v>117</v>
      </c>
      <c r="AY5" s="61" t="s">
        <v>118</v>
      </c>
      <c r="AZ5" s="61" t="s">
        <v>119</v>
      </c>
      <c r="BA5" s="61" t="s">
        <v>120</v>
      </c>
      <c r="BB5" s="61" t="s">
        <v>121</v>
      </c>
      <c r="BC5" s="61" t="s">
        <v>122</v>
      </c>
      <c r="BD5" s="61" t="s">
        <v>112</v>
      </c>
      <c r="BE5" s="61" t="s">
        <v>123</v>
      </c>
      <c r="BF5" s="61" t="s">
        <v>114</v>
      </c>
      <c r="BG5" s="61" t="s">
        <v>125</v>
      </c>
      <c r="BH5" s="61" t="s">
        <v>127</v>
      </c>
      <c r="BI5" s="61" t="s">
        <v>117</v>
      </c>
      <c r="BJ5" s="61" t="s">
        <v>118</v>
      </c>
      <c r="BK5" s="61" t="s">
        <v>119</v>
      </c>
      <c r="BL5" s="61" t="s">
        <v>120</v>
      </c>
      <c r="BM5" s="61" t="s">
        <v>121</v>
      </c>
      <c r="BN5" s="61" t="s">
        <v>122</v>
      </c>
      <c r="BO5" s="61" t="s">
        <v>112</v>
      </c>
      <c r="BP5" s="61" t="s">
        <v>123</v>
      </c>
      <c r="BQ5" s="61" t="s">
        <v>128</v>
      </c>
      <c r="BR5" s="61" t="s">
        <v>125</v>
      </c>
      <c r="BS5" s="61" t="s">
        <v>126</v>
      </c>
      <c r="BT5" s="61" t="s">
        <v>117</v>
      </c>
      <c r="BU5" s="61" t="s">
        <v>118</v>
      </c>
      <c r="BV5" s="61" t="s">
        <v>119</v>
      </c>
      <c r="BW5" s="61" t="s">
        <v>120</v>
      </c>
      <c r="BX5" s="61" t="s">
        <v>121</v>
      </c>
      <c r="BY5" s="61" t="s">
        <v>122</v>
      </c>
      <c r="BZ5" s="61" t="s">
        <v>112</v>
      </c>
      <c r="CA5" s="61" t="s">
        <v>123</v>
      </c>
      <c r="CB5" s="61" t="s">
        <v>124</v>
      </c>
      <c r="CC5" s="61" t="s">
        <v>129</v>
      </c>
      <c r="CD5" s="61" t="s">
        <v>126</v>
      </c>
      <c r="CE5" s="61" t="s">
        <v>117</v>
      </c>
      <c r="CF5" s="61" t="s">
        <v>118</v>
      </c>
      <c r="CG5" s="61" t="s">
        <v>119</v>
      </c>
      <c r="CH5" s="61" t="s">
        <v>120</v>
      </c>
      <c r="CI5" s="61" t="s">
        <v>121</v>
      </c>
      <c r="CJ5" s="61" t="s">
        <v>122</v>
      </c>
      <c r="CK5" s="61" t="s">
        <v>130</v>
      </c>
      <c r="CL5" s="61" t="s">
        <v>113</v>
      </c>
      <c r="CM5" s="61" t="s">
        <v>114</v>
      </c>
      <c r="CN5" s="61" t="s">
        <v>125</v>
      </c>
      <c r="CO5" s="61" t="s">
        <v>131</v>
      </c>
      <c r="CP5" s="61" t="s">
        <v>117</v>
      </c>
      <c r="CQ5" s="61" t="s">
        <v>118</v>
      </c>
      <c r="CR5" s="61" t="s">
        <v>119</v>
      </c>
      <c r="CS5" s="61" t="s">
        <v>120</v>
      </c>
      <c r="CT5" s="61" t="s">
        <v>121</v>
      </c>
      <c r="CU5" s="61" t="s">
        <v>122</v>
      </c>
      <c r="CV5" s="61" t="s">
        <v>130</v>
      </c>
      <c r="CW5" s="61" t="s">
        <v>123</v>
      </c>
      <c r="CX5" s="61" t="s">
        <v>114</v>
      </c>
      <c r="CY5" s="61" t="s">
        <v>125</v>
      </c>
      <c r="CZ5" s="61" t="s">
        <v>127</v>
      </c>
      <c r="DA5" s="61" t="s">
        <v>117</v>
      </c>
      <c r="DB5" s="61" t="s">
        <v>118</v>
      </c>
      <c r="DC5" s="61" t="s">
        <v>119</v>
      </c>
      <c r="DD5" s="61" t="s">
        <v>120</v>
      </c>
      <c r="DE5" s="61" t="s">
        <v>121</v>
      </c>
      <c r="DF5" s="61" t="s">
        <v>122</v>
      </c>
      <c r="DG5" s="61" t="s">
        <v>132</v>
      </c>
      <c r="DH5" s="61" t="s">
        <v>113</v>
      </c>
      <c r="DI5" s="61" t="s">
        <v>114</v>
      </c>
      <c r="DJ5" s="61" t="s">
        <v>125</v>
      </c>
      <c r="DK5" s="61" t="s">
        <v>126</v>
      </c>
      <c r="DL5" s="61" t="s">
        <v>117</v>
      </c>
      <c r="DM5" s="61" t="s">
        <v>118</v>
      </c>
      <c r="DN5" s="61" t="s">
        <v>119</v>
      </c>
      <c r="DO5" s="61" t="s">
        <v>120</v>
      </c>
      <c r="DP5" s="61" t="s">
        <v>121</v>
      </c>
      <c r="DQ5" s="61" t="s">
        <v>122</v>
      </c>
      <c r="DR5" s="61" t="s">
        <v>132</v>
      </c>
      <c r="DS5" s="61" t="s">
        <v>123</v>
      </c>
      <c r="DT5" s="61" t="s">
        <v>133</v>
      </c>
      <c r="DU5" s="61" t="s">
        <v>125</v>
      </c>
      <c r="DV5" s="61" t="s">
        <v>131</v>
      </c>
      <c r="DW5" s="61" t="s">
        <v>117</v>
      </c>
      <c r="DX5" s="61" t="s">
        <v>118</v>
      </c>
      <c r="DY5" s="61" t="s">
        <v>119</v>
      </c>
      <c r="DZ5" s="61" t="s">
        <v>120</v>
      </c>
      <c r="EA5" s="61" t="s">
        <v>121</v>
      </c>
      <c r="EB5" s="61" t="s">
        <v>122</v>
      </c>
      <c r="EC5" s="61" t="s">
        <v>112</v>
      </c>
      <c r="ED5" s="61" t="s">
        <v>113</v>
      </c>
      <c r="EE5" s="61" t="s">
        <v>133</v>
      </c>
      <c r="EF5" s="61" t="s">
        <v>134</v>
      </c>
      <c r="EG5" s="61" t="s">
        <v>131</v>
      </c>
      <c r="EH5" s="61" t="s">
        <v>117</v>
      </c>
      <c r="EI5" s="61" t="s">
        <v>118</v>
      </c>
      <c r="EJ5" s="61" t="s">
        <v>119</v>
      </c>
      <c r="EK5" s="61" t="s">
        <v>120</v>
      </c>
      <c r="EL5" s="61" t="s">
        <v>121</v>
      </c>
      <c r="EM5" s="61" t="s">
        <v>135</v>
      </c>
      <c r="EN5" s="61" t="s">
        <v>112</v>
      </c>
      <c r="EO5" s="61" t="s">
        <v>123</v>
      </c>
      <c r="EP5" s="61" t="s">
        <v>128</v>
      </c>
      <c r="EQ5" s="61" t="s">
        <v>125</v>
      </c>
      <c r="ER5" s="61" t="s">
        <v>126</v>
      </c>
      <c r="ES5" s="61" t="s">
        <v>117</v>
      </c>
      <c r="ET5" s="61" t="s">
        <v>118</v>
      </c>
      <c r="EU5" s="61" t="s">
        <v>119</v>
      </c>
      <c r="EV5" s="61" t="s">
        <v>120</v>
      </c>
      <c r="EW5" s="61" t="s">
        <v>121</v>
      </c>
      <c r="EX5" s="61" t="s">
        <v>122</v>
      </c>
    </row>
    <row r="6" spans="1:154" s="66" customFormat="1">
      <c r="A6" s="47" t="s">
        <v>136</v>
      </c>
      <c r="B6" s="62">
        <f>B8</f>
        <v>2017</v>
      </c>
      <c r="C6" s="62">
        <f t="shared" ref="C6:M6" si="2">C8</f>
        <v>170003</v>
      </c>
      <c r="D6" s="62">
        <f t="shared" si="2"/>
        <v>46</v>
      </c>
      <c r="E6" s="62">
        <f t="shared" si="2"/>
        <v>6</v>
      </c>
      <c r="F6" s="62">
        <f t="shared" si="2"/>
        <v>0</v>
      </c>
      <c r="G6" s="62">
        <f t="shared" si="2"/>
        <v>2</v>
      </c>
      <c r="H6" s="141" t="str">
        <f>IF(H8&lt;&gt;I8,H8,"")&amp;IF(I8&lt;&gt;J8,I8,"")&amp;"　"&amp;J8</f>
        <v>石川県　高松病院</v>
      </c>
      <c r="I6" s="142"/>
      <c r="J6" s="143"/>
      <c r="K6" s="62" t="str">
        <f t="shared" si="2"/>
        <v>当然財務</v>
      </c>
      <c r="L6" s="62" t="str">
        <f t="shared" si="2"/>
        <v>病院事業</v>
      </c>
      <c r="M6" s="62" t="str">
        <f t="shared" si="2"/>
        <v>精神科病院</v>
      </c>
      <c r="N6" s="62" t="str">
        <f>N8</f>
        <v>精神病院</v>
      </c>
      <c r="O6" s="62" t="str">
        <f>O8</f>
        <v>非設置</v>
      </c>
      <c r="P6" s="62" t="str">
        <f>P8</f>
        <v>直営</v>
      </c>
      <c r="Q6" s="63">
        <f t="shared" ref="Q6:AG6" si="3">Q8</f>
        <v>4</v>
      </c>
      <c r="R6" s="62" t="str">
        <f t="shared" si="3"/>
        <v>-</v>
      </c>
      <c r="S6" s="62" t="str">
        <f t="shared" si="3"/>
        <v>-</v>
      </c>
      <c r="T6" s="62" t="str">
        <f t="shared" si="3"/>
        <v>臨</v>
      </c>
      <c r="U6" s="63">
        <f>U8</f>
        <v>1150398</v>
      </c>
      <c r="V6" s="63">
        <f>V8</f>
        <v>22462</v>
      </c>
      <c r="W6" s="62" t="str">
        <f>W8</f>
        <v>非該当</v>
      </c>
      <c r="X6" s="62" t="str">
        <f t="shared" si="3"/>
        <v>１５：１</v>
      </c>
      <c r="Y6" s="63" t="str">
        <f t="shared" si="3"/>
        <v>-</v>
      </c>
      <c r="Z6" s="63" t="str">
        <f t="shared" si="3"/>
        <v>-</v>
      </c>
      <c r="AA6" s="63" t="str">
        <f t="shared" si="3"/>
        <v>-</v>
      </c>
      <c r="AB6" s="63">
        <f t="shared" si="3"/>
        <v>400</v>
      </c>
      <c r="AC6" s="63" t="str">
        <f t="shared" si="3"/>
        <v>-</v>
      </c>
      <c r="AD6" s="63">
        <f t="shared" si="3"/>
        <v>400</v>
      </c>
      <c r="AE6" s="63" t="str">
        <f t="shared" si="3"/>
        <v>-</v>
      </c>
      <c r="AF6" s="63" t="str">
        <f t="shared" si="3"/>
        <v>-</v>
      </c>
      <c r="AG6" s="63" t="str">
        <f t="shared" si="3"/>
        <v>-</v>
      </c>
      <c r="AH6" s="64">
        <f>IF(AH8="-",NA(),AH8)</f>
        <v>110</v>
      </c>
      <c r="AI6" s="64">
        <f t="shared" ref="AI6:AQ6" si="4">IF(AI8="-",NA(),AI8)</f>
        <v>114.8</v>
      </c>
      <c r="AJ6" s="64">
        <f t="shared" si="4"/>
        <v>108.4</v>
      </c>
      <c r="AK6" s="64">
        <f t="shared" si="4"/>
        <v>110.2</v>
      </c>
      <c r="AL6" s="64">
        <f t="shared" si="4"/>
        <v>108.3</v>
      </c>
      <c r="AM6" s="64">
        <f t="shared" si="4"/>
        <v>100</v>
      </c>
      <c r="AN6" s="64">
        <f t="shared" si="4"/>
        <v>101.3</v>
      </c>
      <c r="AO6" s="64">
        <f t="shared" si="4"/>
        <v>101.1</v>
      </c>
      <c r="AP6" s="64">
        <f t="shared" si="4"/>
        <v>101.2</v>
      </c>
      <c r="AQ6" s="64">
        <f t="shared" si="4"/>
        <v>100.9</v>
      </c>
      <c r="AR6" s="64" t="str">
        <f>IF(AR8="-","【-】","【"&amp;SUBSTITUTE(TEXT(AR8,"#,##0.0"),"-","△")&amp;"】")</f>
        <v>【98.5】</v>
      </c>
      <c r="AS6" s="64">
        <f>IF(AS8="-",NA(),AS8)</f>
        <v>92.2</v>
      </c>
      <c r="AT6" s="64">
        <f t="shared" ref="AT6:BB6" si="5">IF(AT8="-",NA(),AT8)</f>
        <v>79.5</v>
      </c>
      <c r="AU6" s="64">
        <f t="shared" si="5"/>
        <v>77.3</v>
      </c>
      <c r="AV6" s="64">
        <f t="shared" si="5"/>
        <v>77.900000000000006</v>
      </c>
      <c r="AW6" s="64">
        <f t="shared" si="5"/>
        <v>76.599999999999994</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16.600000000000001</v>
      </c>
      <c r="BE6" s="64">
        <f t="shared" ref="BE6:BM6" si="6">IF(BE8="-",NA(),BE8)</f>
        <v>0</v>
      </c>
      <c r="BF6" s="64">
        <f t="shared" si="6"/>
        <v>0</v>
      </c>
      <c r="BG6" s="64">
        <f t="shared" si="6"/>
        <v>0</v>
      </c>
      <c r="BH6" s="64">
        <f t="shared" si="6"/>
        <v>0</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86.9</v>
      </c>
      <c r="BP6" s="64">
        <f t="shared" ref="BP6:BX6" si="7">IF(BP8="-",NA(),BP8)</f>
        <v>87.7</v>
      </c>
      <c r="BQ6" s="64">
        <f t="shared" si="7"/>
        <v>85.6</v>
      </c>
      <c r="BR6" s="64">
        <f t="shared" si="7"/>
        <v>86.1</v>
      </c>
      <c r="BS6" s="64">
        <f t="shared" si="7"/>
        <v>85.8</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16202</v>
      </c>
      <c r="CA6" s="65">
        <f t="shared" ref="CA6:CI6" si="8">IF(CA8="-",NA(),CA8)</f>
        <v>15489</v>
      </c>
      <c r="CB6" s="65">
        <f t="shared" si="8"/>
        <v>16260</v>
      </c>
      <c r="CC6" s="65">
        <f t="shared" si="8"/>
        <v>16340</v>
      </c>
      <c r="CD6" s="65">
        <f t="shared" si="8"/>
        <v>16188</v>
      </c>
      <c r="CE6" s="65">
        <f t="shared" si="8"/>
        <v>18742</v>
      </c>
      <c r="CF6" s="65">
        <f t="shared" si="8"/>
        <v>19795</v>
      </c>
      <c r="CG6" s="65">
        <f t="shared" si="8"/>
        <v>20395</v>
      </c>
      <c r="CH6" s="65">
        <f t="shared" si="8"/>
        <v>20681</v>
      </c>
      <c r="CI6" s="65">
        <f t="shared" si="8"/>
        <v>21037</v>
      </c>
      <c r="CJ6" s="64" t="str">
        <f>IF(CJ8="-","【-】","【"&amp;SUBSTITUTE(TEXT(CJ8,"#,##0"),"-","△")&amp;"】")</f>
        <v>【50,718】</v>
      </c>
      <c r="CK6" s="65">
        <f>IF(CK8="-",NA(),CK8)</f>
        <v>8663</v>
      </c>
      <c r="CL6" s="65">
        <f t="shared" ref="CL6:CT6" si="9">IF(CL8="-",NA(),CL8)</f>
        <v>8749</v>
      </c>
      <c r="CM6" s="65">
        <f t="shared" si="9"/>
        <v>9035</v>
      </c>
      <c r="CN6" s="65">
        <f t="shared" si="9"/>
        <v>8894</v>
      </c>
      <c r="CO6" s="65">
        <f t="shared" si="9"/>
        <v>8915</v>
      </c>
      <c r="CP6" s="65">
        <f t="shared" si="9"/>
        <v>8812</v>
      </c>
      <c r="CQ6" s="65">
        <f t="shared" si="9"/>
        <v>8588</v>
      </c>
      <c r="CR6" s="65">
        <f t="shared" si="9"/>
        <v>8536</v>
      </c>
      <c r="CS6" s="65">
        <f t="shared" si="9"/>
        <v>8502</v>
      </c>
      <c r="CT6" s="65">
        <f t="shared" si="9"/>
        <v>8542</v>
      </c>
      <c r="CU6" s="64" t="str">
        <f>IF(CU8="-","【-】","【"&amp;SUBSTITUTE(TEXT(CU8,"#,##0"),"-","△")&amp;"】")</f>
        <v>【14,202】</v>
      </c>
      <c r="CV6" s="64">
        <f>IF(CV8="-",NA(),CV8)</f>
        <v>76.5</v>
      </c>
      <c r="CW6" s="64">
        <f t="shared" ref="CW6:DE6" si="10">IF(CW8="-",NA(),CW8)</f>
        <v>88.1</v>
      </c>
      <c r="CX6" s="64">
        <f t="shared" si="10"/>
        <v>93</v>
      </c>
      <c r="CY6" s="64">
        <f t="shared" si="10"/>
        <v>91.8</v>
      </c>
      <c r="CZ6" s="64">
        <f t="shared" si="10"/>
        <v>91.6</v>
      </c>
      <c r="DA6" s="64">
        <f t="shared" si="10"/>
        <v>84.5</v>
      </c>
      <c r="DB6" s="64">
        <f t="shared" si="10"/>
        <v>84.4</v>
      </c>
      <c r="DC6" s="64">
        <f t="shared" si="10"/>
        <v>84.6</v>
      </c>
      <c r="DD6" s="64">
        <f t="shared" si="10"/>
        <v>85.6</v>
      </c>
      <c r="DE6" s="64">
        <f t="shared" si="10"/>
        <v>86.5</v>
      </c>
      <c r="DF6" s="64" t="str">
        <f>IF(DF8="-","【-】","【"&amp;SUBSTITUTE(TEXT(DF8,"#,##0.0"),"-","△")&amp;"】")</f>
        <v>【55.0】</v>
      </c>
      <c r="DG6" s="64">
        <f>IF(DG8="-",NA(),DG8)</f>
        <v>12.6</v>
      </c>
      <c r="DH6" s="64">
        <f t="shared" ref="DH6:DP6" si="11">IF(DH8="-",NA(),DH8)</f>
        <v>12.9</v>
      </c>
      <c r="DI6" s="64">
        <f t="shared" si="11"/>
        <v>12.5</v>
      </c>
      <c r="DJ6" s="64">
        <f t="shared" si="11"/>
        <v>12.4</v>
      </c>
      <c r="DK6" s="64">
        <f t="shared" si="11"/>
        <v>13.4</v>
      </c>
      <c r="DL6" s="64">
        <f t="shared" si="11"/>
        <v>9.9</v>
      </c>
      <c r="DM6" s="64">
        <f t="shared" si="11"/>
        <v>9</v>
      </c>
      <c r="DN6" s="64">
        <f t="shared" si="11"/>
        <v>8.4</v>
      </c>
      <c r="DO6" s="64">
        <f t="shared" si="11"/>
        <v>8.1</v>
      </c>
      <c r="DP6" s="64">
        <f t="shared" si="11"/>
        <v>8.1</v>
      </c>
      <c r="DQ6" s="64" t="str">
        <f>IF(DQ8="-","【-】","【"&amp;SUBSTITUTE(TEXT(DQ8,"#,##0.0"),"-","△")&amp;"】")</f>
        <v>【24.3】</v>
      </c>
      <c r="DR6" s="64">
        <f>IF(DR8="-",NA(),DR8)</f>
        <v>32.200000000000003</v>
      </c>
      <c r="DS6" s="64">
        <f t="shared" ref="DS6:EA6" si="12">IF(DS8="-",NA(),DS8)</f>
        <v>67.2</v>
      </c>
      <c r="DT6" s="64">
        <f t="shared" si="12"/>
        <v>68.900000000000006</v>
      </c>
      <c r="DU6" s="64">
        <f t="shared" si="12"/>
        <v>70.5</v>
      </c>
      <c r="DV6" s="64">
        <f t="shared" si="12"/>
        <v>71.900000000000006</v>
      </c>
      <c r="DW6" s="64">
        <f t="shared" si="12"/>
        <v>39</v>
      </c>
      <c r="DX6" s="64">
        <f t="shared" si="12"/>
        <v>43.7</v>
      </c>
      <c r="DY6" s="64">
        <f t="shared" si="12"/>
        <v>44.3</v>
      </c>
      <c r="DZ6" s="64">
        <f t="shared" si="12"/>
        <v>46.7</v>
      </c>
      <c r="EA6" s="64">
        <f t="shared" si="12"/>
        <v>48.4</v>
      </c>
      <c r="EB6" s="64" t="str">
        <f>IF(EB8="-","【-】","【"&amp;SUBSTITUTE(TEXT(EB8,"#,##0.0"),"-","△")&amp;"】")</f>
        <v>【51.6】</v>
      </c>
      <c r="EC6" s="64">
        <f>IF(EC8="-",NA(),EC8)</f>
        <v>33.799999999999997</v>
      </c>
      <c r="ED6" s="64">
        <f t="shared" ref="ED6:EL6" si="13">IF(ED8="-",NA(),ED8)</f>
        <v>61.3</v>
      </c>
      <c r="EE6" s="64">
        <f t="shared" si="13"/>
        <v>68</v>
      </c>
      <c r="EF6" s="64">
        <f t="shared" si="13"/>
        <v>69.5</v>
      </c>
      <c r="EG6" s="64">
        <f t="shared" si="13"/>
        <v>64.8</v>
      </c>
      <c r="EH6" s="64">
        <f t="shared" si="13"/>
        <v>52.4</v>
      </c>
      <c r="EI6" s="64">
        <f t="shared" si="13"/>
        <v>59.8</v>
      </c>
      <c r="EJ6" s="64">
        <f t="shared" si="13"/>
        <v>61.8</v>
      </c>
      <c r="EK6" s="64">
        <f t="shared" si="13"/>
        <v>66.3</v>
      </c>
      <c r="EL6" s="64">
        <f t="shared" si="13"/>
        <v>70</v>
      </c>
      <c r="EM6" s="64" t="str">
        <f>IF(EM8="-","【-】","【"&amp;SUBSTITUTE(TEXT(EM8,"#,##0.0"),"-","△")&amp;"】")</f>
        <v>【67.6】</v>
      </c>
      <c r="EN6" s="65">
        <f>IF(EN8="-",NA(),EN8)</f>
        <v>18279990</v>
      </c>
      <c r="EO6" s="65">
        <f t="shared" ref="EO6:EW6" si="14">IF(EO8="-",NA(),EO8)</f>
        <v>18308518</v>
      </c>
      <c r="EP6" s="65">
        <f t="shared" si="14"/>
        <v>18518803</v>
      </c>
      <c r="EQ6" s="65">
        <f t="shared" si="14"/>
        <v>18771988</v>
      </c>
      <c r="ER6" s="65">
        <f t="shared" si="14"/>
        <v>19037775</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137</v>
      </c>
      <c r="B7" s="62">
        <f t="shared" ref="B7:AG7" si="15">B8</f>
        <v>2017</v>
      </c>
      <c r="C7" s="62">
        <f t="shared" si="15"/>
        <v>170003</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精神科病院</v>
      </c>
      <c r="N7" s="62" t="str">
        <f>N8</f>
        <v>精神病院</v>
      </c>
      <c r="O7" s="62" t="str">
        <f>O8</f>
        <v>非設置</v>
      </c>
      <c r="P7" s="62" t="str">
        <f>P8</f>
        <v>直営</v>
      </c>
      <c r="Q7" s="63">
        <f t="shared" si="15"/>
        <v>4</v>
      </c>
      <c r="R7" s="62" t="str">
        <f t="shared" si="15"/>
        <v>-</v>
      </c>
      <c r="S7" s="62" t="str">
        <f t="shared" si="15"/>
        <v>-</v>
      </c>
      <c r="T7" s="62" t="str">
        <f t="shared" si="15"/>
        <v>臨</v>
      </c>
      <c r="U7" s="63">
        <f>U8</f>
        <v>1150398</v>
      </c>
      <c r="V7" s="63">
        <f>V8</f>
        <v>22462</v>
      </c>
      <c r="W7" s="62" t="str">
        <f>W8</f>
        <v>非該当</v>
      </c>
      <c r="X7" s="62" t="str">
        <f t="shared" si="15"/>
        <v>１５：１</v>
      </c>
      <c r="Y7" s="63" t="str">
        <f t="shared" si="15"/>
        <v>-</v>
      </c>
      <c r="Z7" s="63" t="str">
        <f t="shared" si="15"/>
        <v>-</v>
      </c>
      <c r="AA7" s="63" t="str">
        <f t="shared" si="15"/>
        <v>-</v>
      </c>
      <c r="AB7" s="63">
        <f t="shared" si="15"/>
        <v>400</v>
      </c>
      <c r="AC7" s="63" t="str">
        <f t="shared" si="15"/>
        <v>-</v>
      </c>
      <c r="AD7" s="63">
        <f t="shared" si="15"/>
        <v>400</v>
      </c>
      <c r="AE7" s="63" t="str">
        <f t="shared" si="15"/>
        <v>-</v>
      </c>
      <c r="AF7" s="63" t="str">
        <f t="shared" si="15"/>
        <v>-</v>
      </c>
      <c r="AG7" s="63" t="str">
        <f t="shared" si="15"/>
        <v>-</v>
      </c>
      <c r="AH7" s="64">
        <f>AH8</f>
        <v>110</v>
      </c>
      <c r="AI7" s="64">
        <f t="shared" ref="AI7:AQ7" si="16">AI8</f>
        <v>114.8</v>
      </c>
      <c r="AJ7" s="64">
        <f t="shared" si="16"/>
        <v>108.4</v>
      </c>
      <c r="AK7" s="64">
        <f t="shared" si="16"/>
        <v>110.2</v>
      </c>
      <c r="AL7" s="64">
        <f t="shared" si="16"/>
        <v>108.3</v>
      </c>
      <c r="AM7" s="64">
        <f t="shared" si="16"/>
        <v>100</v>
      </c>
      <c r="AN7" s="64">
        <f t="shared" si="16"/>
        <v>101.3</v>
      </c>
      <c r="AO7" s="64">
        <f t="shared" si="16"/>
        <v>101.1</v>
      </c>
      <c r="AP7" s="64">
        <f t="shared" si="16"/>
        <v>101.2</v>
      </c>
      <c r="AQ7" s="64">
        <f t="shared" si="16"/>
        <v>100.9</v>
      </c>
      <c r="AR7" s="64"/>
      <c r="AS7" s="64">
        <f>AS8</f>
        <v>92.2</v>
      </c>
      <c r="AT7" s="64">
        <f t="shared" ref="AT7:BB7" si="17">AT8</f>
        <v>79.5</v>
      </c>
      <c r="AU7" s="64">
        <f t="shared" si="17"/>
        <v>77.3</v>
      </c>
      <c r="AV7" s="64">
        <f t="shared" si="17"/>
        <v>77.900000000000006</v>
      </c>
      <c r="AW7" s="64">
        <f t="shared" si="17"/>
        <v>76.599999999999994</v>
      </c>
      <c r="AX7" s="64">
        <f t="shared" si="17"/>
        <v>69.599999999999994</v>
      </c>
      <c r="AY7" s="64">
        <f t="shared" si="17"/>
        <v>69.099999999999994</v>
      </c>
      <c r="AZ7" s="64">
        <f t="shared" si="17"/>
        <v>69.8</v>
      </c>
      <c r="BA7" s="64">
        <f t="shared" si="17"/>
        <v>69.400000000000006</v>
      </c>
      <c r="BB7" s="64">
        <f t="shared" si="17"/>
        <v>68.900000000000006</v>
      </c>
      <c r="BC7" s="64"/>
      <c r="BD7" s="64">
        <f>BD8</f>
        <v>16.600000000000001</v>
      </c>
      <c r="BE7" s="64">
        <f t="shared" ref="BE7:BM7" si="18">BE8</f>
        <v>0</v>
      </c>
      <c r="BF7" s="64">
        <f t="shared" si="18"/>
        <v>0</v>
      </c>
      <c r="BG7" s="64">
        <f t="shared" si="18"/>
        <v>0</v>
      </c>
      <c r="BH7" s="64">
        <f t="shared" si="18"/>
        <v>0</v>
      </c>
      <c r="BI7" s="64">
        <f t="shared" si="18"/>
        <v>153.30000000000001</v>
      </c>
      <c r="BJ7" s="64">
        <f t="shared" si="18"/>
        <v>145.30000000000001</v>
      </c>
      <c r="BK7" s="64">
        <f t="shared" si="18"/>
        <v>184.4</v>
      </c>
      <c r="BL7" s="64">
        <f t="shared" si="18"/>
        <v>163.19999999999999</v>
      </c>
      <c r="BM7" s="64">
        <f t="shared" si="18"/>
        <v>179</v>
      </c>
      <c r="BN7" s="64"/>
      <c r="BO7" s="64">
        <f>BO8</f>
        <v>86.9</v>
      </c>
      <c r="BP7" s="64">
        <f t="shared" ref="BP7:BX7" si="19">BP8</f>
        <v>87.7</v>
      </c>
      <c r="BQ7" s="64">
        <f t="shared" si="19"/>
        <v>85.6</v>
      </c>
      <c r="BR7" s="64">
        <f t="shared" si="19"/>
        <v>86.1</v>
      </c>
      <c r="BS7" s="64">
        <f t="shared" si="19"/>
        <v>85.8</v>
      </c>
      <c r="BT7" s="64">
        <f t="shared" si="19"/>
        <v>74.2</v>
      </c>
      <c r="BU7" s="64">
        <f t="shared" si="19"/>
        <v>73.599999999999994</v>
      </c>
      <c r="BV7" s="64">
        <f t="shared" si="19"/>
        <v>74.8</v>
      </c>
      <c r="BW7" s="64">
        <f t="shared" si="19"/>
        <v>73.400000000000006</v>
      </c>
      <c r="BX7" s="64">
        <f t="shared" si="19"/>
        <v>72.3</v>
      </c>
      <c r="BY7" s="64"/>
      <c r="BZ7" s="65">
        <f>BZ8</f>
        <v>16202</v>
      </c>
      <c r="CA7" s="65">
        <f t="shared" ref="CA7:CI7" si="20">CA8</f>
        <v>15489</v>
      </c>
      <c r="CB7" s="65">
        <f t="shared" si="20"/>
        <v>16260</v>
      </c>
      <c r="CC7" s="65">
        <f t="shared" si="20"/>
        <v>16340</v>
      </c>
      <c r="CD7" s="65">
        <f t="shared" si="20"/>
        <v>16188</v>
      </c>
      <c r="CE7" s="65">
        <f t="shared" si="20"/>
        <v>18742</v>
      </c>
      <c r="CF7" s="65">
        <f t="shared" si="20"/>
        <v>19795</v>
      </c>
      <c r="CG7" s="65">
        <f t="shared" si="20"/>
        <v>20395</v>
      </c>
      <c r="CH7" s="65">
        <f t="shared" si="20"/>
        <v>20681</v>
      </c>
      <c r="CI7" s="65">
        <f t="shared" si="20"/>
        <v>21037</v>
      </c>
      <c r="CJ7" s="64"/>
      <c r="CK7" s="65">
        <f>CK8</f>
        <v>8663</v>
      </c>
      <c r="CL7" s="65">
        <f t="shared" ref="CL7:CT7" si="21">CL8</f>
        <v>8749</v>
      </c>
      <c r="CM7" s="65">
        <f t="shared" si="21"/>
        <v>9035</v>
      </c>
      <c r="CN7" s="65">
        <f t="shared" si="21"/>
        <v>8894</v>
      </c>
      <c r="CO7" s="65">
        <f t="shared" si="21"/>
        <v>8915</v>
      </c>
      <c r="CP7" s="65">
        <f t="shared" si="21"/>
        <v>8812</v>
      </c>
      <c r="CQ7" s="65">
        <f t="shared" si="21"/>
        <v>8588</v>
      </c>
      <c r="CR7" s="65">
        <f t="shared" si="21"/>
        <v>8536</v>
      </c>
      <c r="CS7" s="65">
        <f t="shared" si="21"/>
        <v>8502</v>
      </c>
      <c r="CT7" s="65">
        <f t="shared" si="21"/>
        <v>8542</v>
      </c>
      <c r="CU7" s="64"/>
      <c r="CV7" s="64">
        <f>CV8</f>
        <v>76.5</v>
      </c>
      <c r="CW7" s="64">
        <f t="shared" ref="CW7:DE7" si="22">CW8</f>
        <v>88.1</v>
      </c>
      <c r="CX7" s="64">
        <f t="shared" si="22"/>
        <v>93</v>
      </c>
      <c r="CY7" s="64">
        <f t="shared" si="22"/>
        <v>91.8</v>
      </c>
      <c r="CZ7" s="64">
        <f t="shared" si="22"/>
        <v>91.6</v>
      </c>
      <c r="DA7" s="64">
        <f t="shared" si="22"/>
        <v>84.5</v>
      </c>
      <c r="DB7" s="64">
        <f t="shared" si="22"/>
        <v>84.4</v>
      </c>
      <c r="DC7" s="64">
        <f t="shared" si="22"/>
        <v>84.6</v>
      </c>
      <c r="DD7" s="64">
        <f t="shared" si="22"/>
        <v>85.6</v>
      </c>
      <c r="DE7" s="64">
        <f t="shared" si="22"/>
        <v>86.5</v>
      </c>
      <c r="DF7" s="64"/>
      <c r="DG7" s="64">
        <f>DG8</f>
        <v>12.6</v>
      </c>
      <c r="DH7" s="64">
        <f t="shared" ref="DH7:DP7" si="23">DH8</f>
        <v>12.9</v>
      </c>
      <c r="DI7" s="64">
        <f t="shared" si="23"/>
        <v>12.5</v>
      </c>
      <c r="DJ7" s="64">
        <f t="shared" si="23"/>
        <v>12.4</v>
      </c>
      <c r="DK7" s="64">
        <f t="shared" si="23"/>
        <v>13.4</v>
      </c>
      <c r="DL7" s="64">
        <f t="shared" si="23"/>
        <v>9.9</v>
      </c>
      <c r="DM7" s="64">
        <f t="shared" si="23"/>
        <v>9</v>
      </c>
      <c r="DN7" s="64">
        <f t="shared" si="23"/>
        <v>8.4</v>
      </c>
      <c r="DO7" s="64">
        <f t="shared" si="23"/>
        <v>8.1</v>
      </c>
      <c r="DP7" s="64">
        <f t="shared" si="23"/>
        <v>8.1</v>
      </c>
      <c r="DQ7" s="64"/>
      <c r="DR7" s="64">
        <f>DR8</f>
        <v>32.200000000000003</v>
      </c>
      <c r="DS7" s="64">
        <f t="shared" ref="DS7:EA7" si="24">DS8</f>
        <v>67.2</v>
      </c>
      <c r="DT7" s="64">
        <f t="shared" si="24"/>
        <v>68.900000000000006</v>
      </c>
      <c r="DU7" s="64">
        <f t="shared" si="24"/>
        <v>70.5</v>
      </c>
      <c r="DV7" s="64">
        <f t="shared" si="24"/>
        <v>71.900000000000006</v>
      </c>
      <c r="DW7" s="64">
        <f t="shared" si="24"/>
        <v>39</v>
      </c>
      <c r="DX7" s="64">
        <f t="shared" si="24"/>
        <v>43.7</v>
      </c>
      <c r="DY7" s="64">
        <f t="shared" si="24"/>
        <v>44.3</v>
      </c>
      <c r="DZ7" s="64">
        <f t="shared" si="24"/>
        <v>46.7</v>
      </c>
      <c r="EA7" s="64">
        <f t="shared" si="24"/>
        <v>48.4</v>
      </c>
      <c r="EB7" s="64"/>
      <c r="EC7" s="64">
        <f>EC8</f>
        <v>33.799999999999997</v>
      </c>
      <c r="ED7" s="64">
        <f t="shared" ref="ED7:EL7" si="25">ED8</f>
        <v>61.3</v>
      </c>
      <c r="EE7" s="64">
        <f t="shared" si="25"/>
        <v>68</v>
      </c>
      <c r="EF7" s="64">
        <f t="shared" si="25"/>
        <v>69.5</v>
      </c>
      <c r="EG7" s="64">
        <f t="shared" si="25"/>
        <v>64.8</v>
      </c>
      <c r="EH7" s="64">
        <f t="shared" si="25"/>
        <v>52.4</v>
      </c>
      <c r="EI7" s="64">
        <f t="shared" si="25"/>
        <v>59.8</v>
      </c>
      <c r="EJ7" s="64">
        <f t="shared" si="25"/>
        <v>61.8</v>
      </c>
      <c r="EK7" s="64">
        <f t="shared" si="25"/>
        <v>66.3</v>
      </c>
      <c r="EL7" s="64">
        <f t="shared" si="25"/>
        <v>70</v>
      </c>
      <c r="EM7" s="64"/>
      <c r="EN7" s="65">
        <f>EN8</f>
        <v>18279990</v>
      </c>
      <c r="EO7" s="65">
        <f t="shared" ref="EO7:EW7" si="26">EO8</f>
        <v>18308518</v>
      </c>
      <c r="EP7" s="65">
        <f t="shared" si="26"/>
        <v>18518803</v>
      </c>
      <c r="EQ7" s="65">
        <f t="shared" si="26"/>
        <v>18771988</v>
      </c>
      <c r="ER7" s="65">
        <f t="shared" si="26"/>
        <v>19037775</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170003</v>
      </c>
      <c r="D8" s="67">
        <v>46</v>
      </c>
      <c r="E8" s="67">
        <v>6</v>
      </c>
      <c r="F8" s="67">
        <v>0</v>
      </c>
      <c r="G8" s="67">
        <v>2</v>
      </c>
      <c r="H8" s="67" t="s">
        <v>138</v>
      </c>
      <c r="I8" s="67" t="s">
        <v>138</v>
      </c>
      <c r="J8" s="67" t="s">
        <v>139</v>
      </c>
      <c r="K8" s="67" t="s">
        <v>140</v>
      </c>
      <c r="L8" s="67" t="s">
        <v>141</v>
      </c>
      <c r="M8" s="67" t="s">
        <v>142</v>
      </c>
      <c r="N8" s="67" t="s">
        <v>143</v>
      </c>
      <c r="O8" s="67" t="s">
        <v>144</v>
      </c>
      <c r="P8" s="67" t="s">
        <v>145</v>
      </c>
      <c r="Q8" s="68">
        <v>4</v>
      </c>
      <c r="R8" s="67" t="s">
        <v>146</v>
      </c>
      <c r="S8" s="67" t="s">
        <v>146</v>
      </c>
      <c r="T8" s="67" t="s">
        <v>147</v>
      </c>
      <c r="U8" s="68">
        <v>1150398</v>
      </c>
      <c r="V8" s="68">
        <v>22462</v>
      </c>
      <c r="W8" s="67" t="s">
        <v>148</v>
      </c>
      <c r="X8" s="69" t="s">
        <v>149</v>
      </c>
      <c r="Y8" s="68" t="s">
        <v>146</v>
      </c>
      <c r="Z8" s="68" t="s">
        <v>146</v>
      </c>
      <c r="AA8" s="68" t="s">
        <v>146</v>
      </c>
      <c r="AB8" s="68">
        <v>400</v>
      </c>
      <c r="AC8" s="68" t="s">
        <v>146</v>
      </c>
      <c r="AD8" s="68">
        <v>400</v>
      </c>
      <c r="AE8" s="68" t="s">
        <v>146</v>
      </c>
      <c r="AF8" s="68" t="s">
        <v>146</v>
      </c>
      <c r="AG8" s="68" t="s">
        <v>146</v>
      </c>
      <c r="AH8" s="70">
        <v>110</v>
      </c>
      <c r="AI8" s="70">
        <v>114.8</v>
      </c>
      <c r="AJ8" s="70">
        <v>108.4</v>
      </c>
      <c r="AK8" s="70">
        <v>110.2</v>
      </c>
      <c r="AL8" s="70">
        <v>108.3</v>
      </c>
      <c r="AM8" s="70">
        <v>100</v>
      </c>
      <c r="AN8" s="70">
        <v>101.3</v>
      </c>
      <c r="AO8" s="70">
        <v>101.1</v>
      </c>
      <c r="AP8" s="70">
        <v>101.2</v>
      </c>
      <c r="AQ8" s="70">
        <v>100.9</v>
      </c>
      <c r="AR8" s="70">
        <v>98.5</v>
      </c>
      <c r="AS8" s="70">
        <v>92.2</v>
      </c>
      <c r="AT8" s="70">
        <v>79.5</v>
      </c>
      <c r="AU8" s="70">
        <v>77.3</v>
      </c>
      <c r="AV8" s="70">
        <v>77.900000000000006</v>
      </c>
      <c r="AW8" s="70">
        <v>76.599999999999994</v>
      </c>
      <c r="AX8" s="70">
        <v>69.599999999999994</v>
      </c>
      <c r="AY8" s="70">
        <v>69.099999999999994</v>
      </c>
      <c r="AZ8" s="70">
        <v>69.8</v>
      </c>
      <c r="BA8" s="70">
        <v>69.400000000000006</v>
      </c>
      <c r="BB8" s="70">
        <v>68.900000000000006</v>
      </c>
      <c r="BC8" s="70">
        <v>89.7</v>
      </c>
      <c r="BD8" s="71">
        <v>16.600000000000001</v>
      </c>
      <c r="BE8" s="71">
        <v>0</v>
      </c>
      <c r="BF8" s="71">
        <v>0</v>
      </c>
      <c r="BG8" s="71">
        <v>0</v>
      </c>
      <c r="BH8" s="71">
        <v>0</v>
      </c>
      <c r="BI8" s="71">
        <v>153.30000000000001</v>
      </c>
      <c r="BJ8" s="71">
        <v>145.30000000000001</v>
      </c>
      <c r="BK8" s="71">
        <v>184.4</v>
      </c>
      <c r="BL8" s="71">
        <v>163.19999999999999</v>
      </c>
      <c r="BM8" s="71">
        <v>179</v>
      </c>
      <c r="BN8" s="71">
        <v>64.7</v>
      </c>
      <c r="BO8" s="70">
        <v>86.9</v>
      </c>
      <c r="BP8" s="70">
        <v>87.7</v>
      </c>
      <c r="BQ8" s="70">
        <v>85.6</v>
      </c>
      <c r="BR8" s="70">
        <v>86.1</v>
      </c>
      <c r="BS8" s="70">
        <v>85.8</v>
      </c>
      <c r="BT8" s="70">
        <v>74.2</v>
      </c>
      <c r="BU8" s="70">
        <v>73.599999999999994</v>
      </c>
      <c r="BV8" s="70">
        <v>74.8</v>
      </c>
      <c r="BW8" s="70">
        <v>73.400000000000006</v>
      </c>
      <c r="BX8" s="70">
        <v>72.3</v>
      </c>
      <c r="BY8" s="70">
        <v>74.8</v>
      </c>
      <c r="BZ8" s="71">
        <v>16202</v>
      </c>
      <c r="CA8" s="71">
        <v>15489</v>
      </c>
      <c r="CB8" s="71">
        <v>16260</v>
      </c>
      <c r="CC8" s="71">
        <v>16340</v>
      </c>
      <c r="CD8" s="71">
        <v>16188</v>
      </c>
      <c r="CE8" s="71">
        <v>18742</v>
      </c>
      <c r="CF8" s="71">
        <v>19795</v>
      </c>
      <c r="CG8" s="71">
        <v>20395</v>
      </c>
      <c r="CH8" s="71">
        <v>20681</v>
      </c>
      <c r="CI8" s="71">
        <v>21037</v>
      </c>
      <c r="CJ8" s="70">
        <v>50718</v>
      </c>
      <c r="CK8" s="71">
        <v>8663</v>
      </c>
      <c r="CL8" s="71">
        <v>8749</v>
      </c>
      <c r="CM8" s="71">
        <v>9035</v>
      </c>
      <c r="CN8" s="71">
        <v>8894</v>
      </c>
      <c r="CO8" s="71">
        <v>8915</v>
      </c>
      <c r="CP8" s="71">
        <v>8812</v>
      </c>
      <c r="CQ8" s="71">
        <v>8588</v>
      </c>
      <c r="CR8" s="71">
        <v>8536</v>
      </c>
      <c r="CS8" s="71">
        <v>8502</v>
      </c>
      <c r="CT8" s="71">
        <v>8542</v>
      </c>
      <c r="CU8" s="70">
        <v>14202</v>
      </c>
      <c r="CV8" s="71">
        <v>76.5</v>
      </c>
      <c r="CW8" s="71">
        <v>88.1</v>
      </c>
      <c r="CX8" s="71">
        <v>93</v>
      </c>
      <c r="CY8" s="71">
        <v>91.8</v>
      </c>
      <c r="CZ8" s="71">
        <v>91.6</v>
      </c>
      <c r="DA8" s="71">
        <v>84.5</v>
      </c>
      <c r="DB8" s="71">
        <v>84.4</v>
      </c>
      <c r="DC8" s="71">
        <v>84.6</v>
      </c>
      <c r="DD8" s="71">
        <v>85.6</v>
      </c>
      <c r="DE8" s="71">
        <v>86.5</v>
      </c>
      <c r="DF8" s="71">
        <v>55</v>
      </c>
      <c r="DG8" s="71">
        <v>12.6</v>
      </c>
      <c r="DH8" s="71">
        <v>12.9</v>
      </c>
      <c r="DI8" s="71">
        <v>12.5</v>
      </c>
      <c r="DJ8" s="71">
        <v>12.4</v>
      </c>
      <c r="DK8" s="71">
        <v>13.4</v>
      </c>
      <c r="DL8" s="71">
        <v>9.9</v>
      </c>
      <c r="DM8" s="71">
        <v>9</v>
      </c>
      <c r="DN8" s="71">
        <v>8.4</v>
      </c>
      <c r="DO8" s="71">
        <v>8.1</v>
      </c>
      <c r="DP8" s="71">
        <v>8.1</v>
      </c>
      <c r="DQ8" s="71">
        <v>24.3</v>
      </c>
      <c r="DR8" s="70">
        <v>32.200000000000003</v>
      </c>
      <c r="DS8" s="70">
        <v>67.2</v>
      </c>
      <c r="DT8" s="70">
        <v>68.900000000000006</v>
      </c>
      <c r="DU8" s="70">
        <v>70.5</v>
      </c>
      <c r="DV8" s="70">
        <v>71.900000000000006</v>
      </c>
      <c r="DW8" s="70">
        <v>39</v>
      </c>
      <c r="DX8" s="70">
        <v>43.7</v>
      </c>
      <c r="DY8" s="70">
        <v>44.3</v>
      </c>
      <c r="DZ8" s="70">
        <v>46.7</v>
      </c>
      <c r="EA8" s="70">
        <v>48.4</v>
      </c>
      <c r="EB8" s="70">
        <v>51.6</v>
      </c>
      <c r="EC8" s="70">
        <v>33.799999999999997</v>
      </c>
      <c r="ED8" s="70">
        <v>61.3</v>
      </c>
      <c r="EE8" s="70">
        <v>68</v>
      </c>
      <c r="EF8" s="70">
        <v>69.5</v>
      </c>
      <c r="EG8" s="70">
        <v>64.8</v>
      </c>
      <c r="EH8" s="70">
        <v>52.4</v>
      </c>
      <c r="EI8" s="70">
        <v>59.8</v>
      </c>
      <c r="EJ8" s="70">
        <v>61.8</v>
      </c>
      <c r="EK8" s="70">
        <v>66.3</v>
      </c>
      <c r="EL8" s="70">
        <v>70</v>
      </c>
      <c r="EM8" s="70">
        <v>67.599999999999994</v>
      </c>
      <c r="EN8" s="71">
        <v>18279990</v>
      </c>
      <c r="EO8" s="71">
        <v>18308518</v>
      </c>
      <c r="EP8" s="71">
        <v>18518803</v>
      </c>
      <c r="EQ8" s="71">
        <v>18771988</v>
      </c>
      <c r="ER8" s="71">
        <v>19037775</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2019-01-17T06:23:52Z</cp:lastPrinted>
  <dcterms:created xsi:type="dcterms:W3CDTF">2018-12-07T10:42:47Z</dcterms:created>
  <dcterms:modified xsi:type="dcterms:W3CDTF">2019-02-04T01:37:43Z</dcterms:modified>
</cp:coreProperties>
</file>