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経理G\06_決算統計\∠２９\☆経営分析（総務省提出用）\回答\"/>
    </mc:Choice>
  </mc:AlternateContent>
  <workbookProtection workbookAlgorithmName="SHA-512" workbookHashValue="x/XwQXVWDjoUp2uwcXHptj8z2gN6vh7g8rbin2ZaYYvKj2xz/iJWE7NmNpQG78y8avz+j4H3k7t4Cq75BIY7mg==" workbookSaltValue="90RgHkMlZSbgMZ98p0/P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B10" i="5"/>
</calcChain>
</file>

<file path=xl/sharedStrings.xml><?xml version="1.0" encoding="utf-8"?>
<sst xmlns="http://schemas.openxmlformats.org/spreadsheetml/2006/main" count="235" uniqueCount="122">
  <si>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</si>
  <si>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</si>
  <si>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</si>
  <si>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</si>
  <si>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</si>
  <si>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</si>
  <si>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</si>
  <si>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</si>
  <si>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</si>
  <si>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</si>
  <si>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</si>
  <si>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</si>
  <si>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</si>
  <si>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</si>
  <si>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</si>
  <si>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</si>
  <si>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</si>
  <si>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</si>
  <si>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</si>
  <si>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</si>
  <si>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</si>
  <si>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</si>
  <si>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</si>
  <si>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</si>
  <si>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</si>
  <si>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</si>
  <si>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</si>
  <si>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</si>
  <si>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</si>
  <si>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</si>
  <si>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</si>
  <si>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</si>
  <si>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</si>
  <si>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</si>
  <si>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</si>
  <si>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</si>
  <si>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</si>
  <si>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</si>
  <si>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</si>
  <si>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</si>
  <si>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</si>
  <si>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</si>
  <si>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</si>
  <si>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</si>
  <si>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</si>
  <si>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</si>
  <si>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</si>
  <si>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</si>
  <si>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</si>
  <si>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</si>
  <si>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</si>
  <si>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</si>
  <si>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</si>
  <si>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</si>
  <si>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</si>
  <si>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</si>
  <si>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</si>
  <si>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</si>
  <si>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</si>
  <si>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</si>
  <si>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</si>
  <si>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</si>
  <si>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</si>
  <si>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</si>
  <si>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</si>
  <si>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</si>
  <si>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</si>
  <si>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</si>
  <si>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</si>
  <si>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</si>
  <si>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</si>
  <si>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</si>
  <si>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</si>
  <si>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</si>
  <si>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</si>
  <si>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</si>
  <si>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</si>
  <si>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</si>
  <si>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</si>
  <si>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</si>
  <si>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</si>
  <si>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</si>
  <si>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</si>
  <si>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</si>
  <si>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</si>
  <si>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</si>
  <si>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</si>
  <si>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</si>
  <si>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</si>
  <si>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</si>
  <si>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</si>
  <si>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</si>
  <si>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</si>
  <si>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</si>
  <si>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</si>
  <si>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</si>
  <si>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</si>
  <si>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</si>
  <si>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</si>
  <si>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</si>
  <si>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</si>
  <si>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</si>
  <si>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</si>
  <si>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</si>
  <si>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</si>
  <si>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</si>
  <si>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</si>
  <si>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</si>
  <si>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</si>
  <si>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法適用</t>
  </si>
  <si>
    <t>下水道事業</t>
  </si>
  <si>
    <t>特定公共下水道</t>
  </si>
  <si>
    <t>-</t>
  </si>
  <si>
    <t>非設置</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</si>
  <si>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</si>
  <si>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</si>
  <si>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</si>
  <si>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</si>
  <si>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</si>
  <si>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運用開始から２０年以上経過した施設であるため、有形固定資産減価償却率は類似団体平均と同程度となっているが、管渠老朽化率は低いことから、管路以外の施設の老朽化の度合は高くなっている。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3">
      <t>ウンヨウ</t>
    </rPh>
    <rPh sb="3" eb="5">
      <t>カイシ</t>
    </rPh>
    <rPh sb="9" eb="10">
      <t>ネン</t>
    </rPh>
    <rPh sb="10" eb="12">
      <t>イジョウ</t>
    </rPh>
    <rPh sb="12" eb="14">
      <t>ケイカ</t>
    </rPh>
    <rPh sb="16" eb="18">
      <t>シセツ</t>
    </rPh>
    <rPh sb="24" eb="26">
      <t>ユウケイ</t>
    </rPh>
    <rPh sb="26" eb="28">
      <t>コテイ</t>
    </rPh>
    <rPh sb="28" eb="30">
      <t>シサン</t>
    </rPh>
    <rPh sb="30" eb="32">
      <t>ゲンカ</t>
    </rPh>
    <rPh sb="32" eb="34">
      <t>ショウキャク</t>
    </rPh>
    <rPh sb="34" eb="35">
      <t>リツ</t>
    </rPh>
    <rPh sb="36" eb="38">
      <t>ルイジ</t>
    </rPh>
    <rPh sb="38" eb="40">
      <t>ダンタイ</t>
    </rPh>
    <rPh sb="40" eb="42">
      <t>ヘイキン</t>
    </rPh>
    <rPh sb="43" eb="46">
      <t>ドウテイド</t>
    </rPh>
    <rPh sb="54" eb="55">
      <t>カン</t>
    </rPh>
    <rPh sb="55" eb="56">
      <t>キョ</t>
    </rPh>
    <rPh sb="56" eb="59">
      <t>ロウキュウカ</t>
    </rPh>
    <rPh sb="59" eb="60">
      <t>リツ</t>
    </rPh>
    <rPh sb="61" eb="62">
      <t>ヒク</t>
    </rPh>
    <rPh sb="68" eb="70">
      <t>カンロ</t>
    </rPh>
    <rPh sb="70" eb="72">
      <t>イガイ</t>
    </rPh>
    <rPh sb="73" eb="75">
      <t>シセツ</t>
    </rPh>
    <rPh sb="76" eb="79">
      <t>ロウキュウカ</t>
    </rPh>
    <rPh sb="80" eb="82">
      <t>ドアイ</t>
    </rPh>
    <rPh sb="83" eb="84">
      <t>タカ</t>
    </rPh>
    <rPh sb="150" eb="151">
      <t>ハカ</t>
    </rPh>
    <rPh sb="160" eb="163">
      <t>ヘイジュンカ</t>
    </rPh>
    <rPh sb="186" eb="188">
      <t>コウエイ</t>
    </rPh>
    <rPh sb="188" eb="190">
      <t>キギョウ</t>
    </rPh>
    <phoneticPr fontId="4"/>
  </si>
  <si>
    <t>　現在の経営状況は健全で効率的な経営を行っていると判断できる。
　当事業は供用開始から２０年以上が経過し、塩害や工場排水の腐食成分などによる腐食が進行しており、今後は老朽化対策に伴う更新需要の増大や施設・管路の維持修繕に加え、施設・管路の耐震化が予定されており、多額の費用負担が見込まれる。
　そのため、これらに見合う料金収入の確保および経費節減に努め、より一層経営の健全化・効率化に努めていく必要がある。</t>
    <rPh sb="1" eb="3">
      <t>ゲンザイ</t>
    </rPh>
    <rPh sb="4" eb="6">
      <t>ケイエイ</t>
    </rPh>
    <rPh sb="6" eb="8">
      <t>ジョウキョウ</t>
    </rPh>
    <rPh sb="19" eb="20">
      <t>オコナ</t>
    </rPh>
    <rPh sb="25" eb="27">
      <t>ハンダン</t>
    </rPh>
    <rPh sb="37" eb="39">
      <t>キョウヨウ</t>
    </rPh>
    <phoneticPr fontId="4"/>
  </si>
  <si>
    <t>　今後の老朽化対策・耐震化等の設備投資の増加に備えて、効率的な維持管理や適切な料金設定により、経営の安定と資金確保に努めている。
　処理水量は、企業の新規立地や増設等により増加傾向となっており、施設利用率は類似団体平均値を上回っている。
　その結果、経常収支比率および経費回収率は、平成２６年度の公営企業会計制度の見直しにより変動しているが、類似団体平均値を常に若干上回っており、累積欠損金比率も０％を維持している。なお、汚水処理原価は、工場排水を対象として生物処理に加えろ過設備や活性炭吸着設備による処理を行っていることから、類似団体平均値を上回っている。
　平成２６年度の公営企業会計基準の見直しや工事にかかる預り金や未払金の増加により、流動比率の変動が見られるが、１００％以上を確保し、類似団体平均値を上回っている。
　企業債の残高が無いため、企業債残高対事業規模比率も０％となっている。
　今後も引き続き経営の健全化、効率化に努めていく。</t>
    <rPh sb="66" eb="68">
      <t>ショリ</t>
    </rPh>
    <rPh sb="82" eb="83">
      <t>トウ</t>
    </rPh>
    <rPh sb="111" eb="112">
      <t>ウエ</t>
    </rPh>
    <rPh sb="134" eb="136">
      <t>ケイヒ</t>
    </rPh>
    <rPh sb="141" eb="143">
      <t>ヘイセイ</t>
    </rPh>
    <rPh sb="145" eb="147">
      <t>ネンド</t>
    </rPh>
    <rPh sb="148" eb="150">
      <t>コウエイ</t>
    </rPh>
    <rPh sb="150" eb="152">
      <t>キギョウ</t>
    </rPh>
    <rPh sb="152" eb="154">
      <t>カイケイ</t>
    </rPh>
    <rPh sb="154" eb="156">
      <t>セイド</t>
    </rPh>
    <rPh sb="157" eb="159">
      <t>ミナオ</t>
    </rPh>
    <rPh sb="163" eb="165">
      <t>ヘンドウ</t>
    </rPh>
    <rPh sb="171" eb="173">
      <t>ルイジ</t>
    </rPh>
    <rPh sb="173" eb="175">
      <t>ダンタイ</t>
    </rPh>
    <rPh sb="175" eb="178">
      <t>ヘイキンチ</t>
    </rPh>
    <rPh sb="179" eb="180">
      <t>ツネ</t>
    </rPh>
    <rPh sb="181" eb="183">
      <t>ジャッカン</t>
    </rPh>
    <rPh sb="183" eb="185">
      <t>ウワマワ</t>
    </rPh>
    <rPh sb="211" eb="213">
      <t>オスイ</t>
    </rPh>
    <rPh sb="213" eb="215">
      <t>ショリ</t>
    </rPh>
    <rPh sb="215" eb="217">
      <t>ゲンカ</t>
    </rPh>
    <rPh sb="219" eb="221">
      <t>コウジョウ</t>
    </rPh>
    <rPh sb="221" eb="223">
      <t>ハイスイ</t>
    </rPh>
    <rPh sb="224" eb="226">
      <t>タイショウ</t>
    </rPh>
    <rPh sb="229" eb="231">
      <t>セイブツ</t>
    </rPh>
    <rPh sb="231" eb="233">
      <t>ショリ</t>
    </rPh>
    <rPh sb="234" eb="235">
      <t>クワ</t>
    </rPh>
    <rPh sb="237" eb="238">
      <t>カ</t>
    </rPh>
    <rPh sb="238" eb="240">
      <t>セツビ</t>
    </rPh>
    <rPh sb="241" eb="244">
      <t>カッセイタン</t>
    </rPh>
    <rPh sb="244" eb="246">
      <t>キュウチャク</t>
    </rPh>
    <rPh sb="246" eb="248">
      <t>セツビ</t>
    </rPh>
    <rPh sb="251" eb="253">
      <t>ショリ</t>
    </rPh>
    <rPh sb="254" eb="255">
      <t>オコナ</t>
    </rPh>
    <rPh sb="264" eb="266">
      <t>ルイジ</t>
    </rPh>
    <rPh sb="266" eb="268">
      <t>ダンタイ</t>
    </rPh>
    <rPh sb="268" eb="271">
      <t>ヘイキンチ</t>
    </rPh>
    <rPh sb="272" eb="274">
      <t>ウワマワ</t>
    </rPh>
    <rPh sb="315" eb="317">
      <t>ゾウカ</t>
    </rPh>
    <rPh sb="381" eb="383">
      <t>ジギョウ</t>
    </rPh>
    <rPh sb="383" eb="385">
      <t>キボ</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</si>
</sst>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3"/>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6" borderId="6" xfId="0" applyFont="1" applyFill="1" applyBorder="1" applyAlignment="1" applyProtection="1">
      <alignment horizontal="left" vertical="top" wrapText="1"/>
      <protection locked="0"/>
    </xf>
    <xf numFmtId="0" fontId="5" fillId="6" borderId="0" xfId="0" applyFont="1" applyFill="1" applyBorder="1" applyAlignment="1" applyProtection="1">
      <alignment horizontal="left" vertical="top" wrapText="1"/>
      <protection locked="0"/>
    </xf>
    <xf numFmtId="0" fontId="5" fillId="6" borderId="7" xfId="0" applyFont="1" applyFill="1" applyBorder="1" applyAlignment="1" applyProtection="1">
      <alignment horizontal="left" vertical="top" wrapText="1"/>
      <protection locked="0"/>
    </xf>
    <xf numFmtId="0" fontId="5" fillId="6" borderId="8" xfId="0" applyFont="1" applyFill="1" applyBorder="1" applyAlignment="1" applyProtection="1">
      <alignment horizontal="left" vertical="top" wrapText="1"/>
      <protection locked="0"/>
    </xf>
    <xf numFmtId="0" fontId="5" fillId="6" borderId="1" xfId="0" applyFont="1" applyFill="1" applyBorder="1" applyAlignment="1" applyProtection="1">
      <alignment horizontal="left" vertical="top" wrapText="1"/>
      <protection locked="0"/>
    </xf>
    <xf numFmtId="0" fontId="5" fillId="6" borderId="9" xfId="0" applyFont="1" applyFill="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2.2400000000000002</c:v>
                </c:pt>
                <c:pt idx="3" formatCode="#,##0.00;&quot;△&quot;#,##0.00;&quot;-&quot;">
                  <c:v>0.47</c:v>
                </c:pt>
                <c:pt idx="4" formatCode="#,##0.00;&quot;△&quot;#,##0.00;&quot;-&quot;">
                  <c:v>1.76</c:v>
                </c:pt>
              </c:numCache>
            </c:numRef>
          </c:val>
          <c:extLst>
            <c:ext xmlns:c16="http://schemas.microsoft.com/office/drawing/2014/chart" uri="{C3380CC4-5D6E-409C-BE32-E72D297353CC}">
              <c16:uniqueId val="{00000000-18AF-4B11-8515-34E8397F535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1.17</c:v>
                </c:pt>
                <c:pt idx="3" formatCode="#,##0.00;&quot;△&quot;#,##0.00;&quot;-&quot;">
                  <c:v>0.25</c:v>
                </c:pt>
                <c:pt idx="4" formatCode="#,##0.00;&quot;△&quot;#,##0.00;&quot;-&quot;">
                  <c:v>0.92</c:v>
                </c:pt>
              </c:numCache>
            </c:numRef>
          </c:val>
          <c:smooth val="0"/>
          <c:extLst>
            <c:ext xmlns:c16="http://schemas.microsoft.com/office/drawing/2014/chart" uri="{C3380CC4-5D6E-409C-BE32-E72D297353CC}">
              <c16:uniqueId val="{00000001-18AF-4B11-8515-34E8397F535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66.27</c:v>
                </c:pt>
                <c:pt idx="1">
                  <c:v>68.040000000000006</c:v>
                </c:pt>
                <c:pt idx="2">
                  <c:v>51.78</c:v>
                </c:pt>
                <c:pt idx="3">
                  <c:v>54.22</c:v>
                </c:pt>
                <c:pt idx="4">
                  <c:v>58.08</c:v>
                </c:pt>
              </c:numCache>
            </c:numRef>
          </c:val>
          <c:extLst>
            <c:ext xmlns:c16="http://schemas.microsoft.com/office/drawing/2014/chart" uri="{C3380CC4-5D6E-409C-BE32-E72D297353CC}">
              <c16:uniqueId val="{00000000-3442-4756-955D-E1AE2C92D3D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38.549999999999997</c:v>
                </c:pt>
                <c:pt idx="2">
                  <c:v>38.75</c:v>
                </c:pt>
                <c:pt idx="3">
                  <c:v>38.94</c:v>
                </c:pt>
                <c:pt idx="4">
                  <c:v>46.5</c:v>
                </c:pt>
              </c:numCache>
            </c:numRef>
          </c:val>
          <c:smooth val="0"/>
          <c:extLst>
            <c:ext xmlns:c16="http://schemas.microsoft.com/office/drawing/2014/chart" uri="{C3380CC4-5D6E-409C-BE32-E72D297353CC}">
              <c16:uniqueId val="{00000001-3442-4756-955D-E1AE2C92D3D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3E-4FD3-B822-E01E9FAC3E0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5.38</c:v>
                </c:pt>
                <c:pt idx="1">
                  <c:v>5.65</c:v>
                </c:pt>
                <c:pt idx="2">
                  <c:v>5.64</c:v>
                </c:pt>
                <c:pt idx="3">
                  <c:v>5.77</c:v>
                </c:pt>
                <c:pt idx="4">
                  <c:v>5.79</c:v>
                </c:pt>
              </c:numCache>
            </c:numRef>
          </c:val>
          <c:smooth val="0"/>
          <c:extLst>
            <c:ext xmlns:c16="http://schemas.microsoft.com/office/drawing/2014/chart" uri="{C3380CC4-5D6E-409C-BE32-E72D297353CC}">
              <c16:uniqueId val="{00000001-973E-4FD3-B822-E01E9FAC3E0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109.43</c:v>
                </c:pt>
                <c:pt idx="1">
                  <c:v>125.44</c:v>
                </c:pt>
                <c:pt idx="2">
                  <c:v>121.68</c:v>
                </c:pt>
                <c:pt idx="3">
                  <c:v>122.37</c:v>
                </c:pt>
                <c:pt idx="4">
                  <c:v>118.26</c:v>
                </c:pt>
              </c:numCache>
            </c:numRef>
          </c:val>
          <c:extLst>
            <c:ext xmlns:c16="http://schemas.microsoft.com/office/drawing/2014/chart" uri="{C3380CC4-5D6E-409C-BE32-E72D297353CC}">
              <c16:uniqueId val="{00000000-10E0-4BBB-8B87-840B856A1F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105.13</c:v>
                </c:pt>
                <c:pt idx="1">
                  <c:v>118.33</c:v>
                </c:pt>
                <c:pt idx="2">
                  <c:v>117.31</c:v>
                </c:pt>
                <c:pt idx="3">
                  <c:v>119.65</c:v>
                </c:pt>
                <c:pt idx="4">
                  <c:v>118.09</c:v>
                </c:pt>
              </c:numCache>
            </c:numRef>
          </c:val>
          <c:smooth val="0"/>
          <c:extLst>
            <c:ext xmlns:c16="http://schemas.microsoft.com/office/drawing/2014/chart" uri="{C3380CC4-5D6E-409C-BE32-E72D297353CC}">
              <c16:uniqueId val="{00000001-10E0-4BBB-8B87-840B856A1F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23.97</c:v>
                </c:pt>
                <c:pt idx="1">
                  <c:v>53.36</c:v>
                </c:pt>
                <c:pt idx="2">
                  <c:v>42.1</c:v>
                </c:pt>
                <c:pt idx="3">
                  <c:v>42.42</c:v>
                </c:pt>
                <c:pt idx="4">
                  <c:v>43.42</c:v>
                </c:pt>
              </c:numCache>
            </c:numRef>
          </c:val>
          <c:extLst>
            <c:ext xmlns:c16="http://schemas.microsoft.com/office/drawing/2014/chart" uri="{C3380CC4-5D6E-409C-BE32-E72D297353CC}">
              <c16:uniqueId val="{00000000-AA60-40EB-AB56-DF6047A2B71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24.43</c:v>
                </c:pt>
                <c:pt idx="1">
                  <c:v>51.43</c:v>
                </c:pt>
                <c:pt idx="2">
                  <c:v>42.18</c:v>
                </c:pt>
                <c:pt idx="3">
                  <c:v>41.43</c:v>
                </c:pt>
                <c:pt idx="4">
                  <c:v>42.9</c:v>
                </c:pt>
              </c:numCache>
            </c:numRef>
          </c:val>
          <c:smooth val="0"/>
          <c:extLst>
            <c:ext xmlns:c16="http://schemas.microsoft.com/office/drawing/2014/chart" uri="{C3380CC4-5D6E-409C-BE32-E72D297353CC}">
              <c16:uniqueId val="{00000001-AA60-40EB-AB56-DF6047A2B71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AC-4B52-A752-78B7E9B9E5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2AC-4B52-A752-78B7E9B9E5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A9-4ABF-80BE-855A656360F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10.210000000000001</c:v>
                </c:pt>
                <c:pt idx="1">
                  <c:v>10.45</c:v>
                </c:pt>
                <c:pt idx="2">
                  <c:v>12.33</c:v>
                </c:pt>
                <c:pt idx="3">
                  <c:v>8.98</c:v>
                </c:pt>
                <c:pt idx="4">
                  <c:v>1.52</c:v>
                </c:pt>
              </c:numCache>
            </c:numRef>
          </c:val>
          <c:smooth val="0"/>
          <c:extLst>
            <c:ext xmlns:c16="http://schemas.microsoft.com/office/drawing/2014/chart" uri="{C3380CC4-5D6E-409C-BE32-E72D297353CC}">
              <c16:uniqueId val="{00000001-81A9-4ABF-80BE-855A656360F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506.18</c:v>
                </c:pt>
                <c:pt idx="1">
                  <c:v>415.93</c:v>
                </c:pt>
                <c:pt idx="2">
                  <c:v>616.21</c:v>
                </c:pt>
                <c:pt idx="3">
                  <c:v>749.73</c:v>
                </c:pt>
                <c:pt idx="4">
                  <c:v>602.92999999999995</c:v>
                </c:pt>
              </c:numCache>
            </c:numRef>
          </c:val>
          <c:extLst>
            <c:ext xmlns:c16="http://schemas.microsoft.com/office/drawing/2014/chart" uri="{C3380CC4-5D6E-409C-BE32-E72D297353CC}">
              <c16:uniqueId val="{00000000-CA26-471C-ABB9-BC0B7251AB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502.99</c:v>
                </c:pt>
                <c:pt idx="1">
                  <c:v>397.49</c:v>
                </c:pt>
                <c:pt idx="2">
                  <c:v>572.32000000000005</c:v>
                </c:pt>
                <c:pt idx="3">
                  <c:v>674.87</c:v>
                </c:pt>
                <c:pt idx="4">
                  <c:v>557.19000000000005</c:v>
                </c:pt>
              </c:numCache>
            </c:numRef>
          </c:val>
          <c:smooth val="0"/>
          <c:extLst>
            <c:ext xmlns:c16="http://schemas.microsoft.com/office/drawing/2014/chart" uri="{C3380CC4-5D6E-409C-BE32-E72D297353CC}">
              <c16:uniqueId val="{00000001-CA26-471C-ABB9-BC0B7251AB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915-4769-9F16-B735375BD04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47.29</c:v>
                </c:pt>
                <c:pt idx="1">
                  <c:v>73.8</c:v>
                </c:pt>
                <c:pt idx="2">
                  <c:v>78.25</c:v>
                </c:pt>
                <c:pt idx="3">
                  <c:v>74.61</c:v>
                </c:pt>
                <c:pt idx="4">
                  <c:v>65.64</c:v>
                </c:pt>
              </c:numCache>
            </c:numRef>
          </c:val>
          <c:smooth val="0"/>
          <c:extLst>
            <c:ext xmlns:c16="http://schemas.microsoft.com/office/drawing/2014/chart" uri="{C3380CC4-5D6E-409C-BE32-E72D297353CC}">
              <c16:uniqueId val="{00000001-0915-4769-9F16-B735375BD04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108.88</c:v>
                </c:pt>
                <c:pt idx="1">
                  <c:v>132.69</c:v>
                </c:pt>
                <c:pt idx="2">
                  <c:v>131.76</c:v>
                </c:pt>
                <c:pt idx="3">
                  <c:v>129.75</c:v>
                </c:pt>
                <c:pt idx="4">
                  <c:v>120.75</c:v>
                </c:pt>
              </c:numCache>
            </c:numRef>
          </c:val>
          <c:extLst>
            <c:ext xmlns:c16="http://schemas.microsoft.com/office/drawing/2014/chart" uri="{C3380CC4-5D6E-409C-BE32-E72D297353CC}">
              <c16:uniqueId val="{00000000-D2BB-4028-ACC3-7A24D6706C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108</c:v>
                </c:pt>
                <c:pt idx="1">
                  <c:v>119.12</c:v>
                </c:pt>
                <c:pt idx="2">
                  <c:v>122.14</c:v>
                </c:pt>
                <c:pt idx="3">
                  <c:v>115.85</c:v>
                </c:pt>
                <c:pt idx="4">
                  <c:v>113.09</c:v>
                </c:pt>
              </c:numCache>
            </c:numRef>
          </c:val>
          <c:smooth val="0"/>
          <c:extLst>
            <c:ext xmlns:c16="http://schemas.microsoft.com/office/drawing/2014/chart" uri="{C3380CC4-5D6E-409C-BE32-E72D297353CC}">
              <c16:uniqueId val="{00000001-D2BB-4028-ACC3-7A24D6706C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136.66999999999999</c:v>
                </c:pt>
                <c:pt idx="1">
                  <c:v>110.49</c:v>
                </c:pt>
                <c:pt idx="2">
                  <c:v>110.66</c:v>
                </c:pt>
                <c:pt idx="3">
                  <c:v>112.2</c:v>
                </c:pt>
                <c:pt idx="4">
                  <c:v>121.6</c:v>
                </c:pt>
              </c:numCache>
            </c:numRef>
          </c:val>
          <c:extLst>
            <c:ext xmlns:c16="http://schemas.microsoft.com/office/drawing/2014/chart" uri="{C3380CC4-5D6E-409C-BE32-E72D297353CC}">
              <c16:uniqueId val="{00000000-076D-4E59-B92A-1CCA4C0BFF1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78.95</c:v>
                </c:pt>
                <c:pt idx="1">
                  <c:v>71.61</c:v>
                </c:pt>
                <c:pt idx="2">
                  <c:v>71.989999999999995</c:v>
                </c:pt>
                <c:pt idx="3">
                  <c:v>76.56</c:v>
                </c:pt>
                <c:pt idx="4">
                  <c:v>78.680000000000007</c:v>
                </c:pt>
              </c:numCache>
            </c:numRef>
          </c:val>
          <c:smooth val="0"/>
          <c:extLst>
            <c:ext xmlns:c16="http://schemas.microsoft.com/office/drawing/2014/chart" uri="{C3380CC4-5D6E-409C-BE32-E72D297353CC}">
              <c16:uniqueId val="{00000001-076D-4E59-B92A-1CCA4C0BFF1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福井県</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3"/>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特定公共下水道</v>
      </c>
      <c r="Q8" s="78"/>
      <c r="R8" s="78"/>
      <c r="S8" s="78"/>
      <c r="T8" s="78"/>
      <c r="U8" s="78"/>
      <c r="V8" s="78"/>
      <c r="W8" s="78" t="str">
        <f>データ!L6</f>
        <v>-</v>
      </c>
      <c r="X8" s="78"/>
      <c r="Y8" s="78"/>
      <c r="Z8" s="78"/>
      <c r="AA8" s="78"/>
      <c r="AB8" s="78"/>
      <c r="AC8" s="78"/>
      <c r="AD8" s="79" t="str">
        <f>データ!$M$6</f>
        <v>非設置</v>
      </c>
      <c r="AE8" s="79"/>
      <c r="AF8" s="79"/>
      <c r="AG8" s="79"/>
      <c r="AH8" s="79"/>
      <c r="AI8" s="79"/>
      <c r="AJ8" s="79"/>
      <c r="AK8" s="3"/>
      <c r="AL8" s="73">
        <f>データ!S6</f>
        <v>790758</v>
      </c>
      <c r="AM8" s="73"/>
      <c r="AN8" s="73"/>
      <c r="AO8" s="73"/>
      <c r="AP8" s="73"/>
      <c r="AQ8" s="73"/>
      <c r="AR8" s="73"/>
      <c r="AS8" s="73"/>
      <c r="AT8" s="72">
        <f>データ!T6</f>
        <v>4190.51</v>
      </c>
      <c r="AU8" s="72"/>
      <c r="AV8" s="72"/>
      <c r="AW8" s="72"/>
      <c r="AX8" s="72"/>
      <c r="AY8" s="72"/>
      <c r="AZ8" s="72"/>
      <c r="BA8" s="72"/>
      <c r="BB8" s="72">
        <f>データ!U6</f>
        <v>188.7</v>
      </c>
      <c r="BC8" s="72"/>
      <c r="BD8" s="72"/>
      <c r="BE8" s="72"/>
      <c r="BF8" s="72"/>
      <c r="BG8" s="72"/>
      <c r="BH8" s="72"/>
      <c r="BI8" s="72"/>
      <c r="BJ8" s="3"/>
      <c r="BK8" s="3"/>
      <c r="BL8" s="76" t="s">
        <v>10</v>
      </c>
      <c r="BM8" s="77"/>
      <c r="BN8" s="7" t="s">
        <v>11</v>
      </c>
      <c r="BO8" s="8"/>
      <c r="BP8" s="8"/>
      <c r="BQ8" s="8"/>
      <c r="BR8" s="8"/>
      <c r="BS8" s="8"/>
      <c r="BT8" s="8"/>
      <c r="BU8" s="8"/>
      <c r="BV8" s="8"/>
      <c r="BW8" s="8"/>
      <c r="BX8" s="8"/>
      <c r="BY8" s="9"/>
    </row>
    <row r="9" spans="1:78" ht="18.75" customHeight="1" x14ac:dyDescent="0.15">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3"/>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3"/>
      <c r="BK9" s="3"/>
      <c r="BL9" s="70" t="s">
        <v>20</v>
      </c>
      <c r="BM9" s="71"/>
      <c r="BN9" s="10" t="s">
        <v>21</v>
      </c>
      <c r="BO9" s="11"/>
      <c r="BP9" s="11"/>
      <c r="BQ9" s="11"/>
      <c r="BR9" s="11"/>
      <c r="BS9" s="11"/>
      <c r="BT9" s="11"/>
      <c r="BU9" s="11"/>
      <c r="BV9" s="11"/>
      <c r="BW9" s="11"/>
      <c r="BX9" s="11"/>
      <c r="BY9" s="12"/>
    </row>
    <row r="10" spans="1:78" ht="18.75" customHeight="1" x14ac:dyDescent="0.15">
      <c r="A10" s="2"/>
      <c r="B10" s="72" t="str">
        <f>データ!N6</f>
        <v>-</v>
      </c>
      <c r="C10" s="72"/>
      <c r="D10" s="72"/>
      <c r="E10" s="72"/>
      <c r="F10" s="72"/>
      <c r="G10" s="72"/>
      <c r="H10" s="72"/>
      <c r="I10" s="72">
        <f>データ!O6</f>
        <v>93.42</v>
      </c>
      <c r="J10" s="72"/>
      <c r="K10" s="72"/>
      <c r="L10" s="72"/>
      <c r="M10" s="72"/>
      <c r="N10" s="72"/>
      <c r="O10" s="72"/>
      <c r="P10" s="72">
        <f>データ!P6</f>
        <v>0.41</v>
      </c>
      <c r="Q10" s="72"/>
      <c r="R10" s="72"/>
      <c r="S10" s="72"/>
      <c r="T10" s="72"/>
      <c r="U10" s="72"/>
      <c r="V10" s="72"/>
      <c r="W10" s="72">
        <f>データ!Q6</f>
        <v>100</v>
      </c>
      <c r="X10" s="72"/>
      <c r="Y10" s="72"/>
      <c r="Z10" s="72"/>
      <c r="AA10" s="72"/>
      <c r="AB10" s="72"/>
      <c r="AC10" s="72"/>
      <c r="AD10" s="73">
        <f>データ!R6</f>
        <v>0</v>
      </c>
      <c r="AE10" s="73"/>
      <c r="AF10" s="73"/>
      <c r="AG10" s="73"/>
      <c r="AH10" s="73"/>
      <c r="AI10" s="73"/>
      <c r="AJ10" s="73"/>
      <c r="AK10" s="2"/>
      <c r="AL10" s="73">
        <f>データ!V6</f>
        <v>3246</v>
      </c>
      <c r="AM10" s="73"/>
      <c r="AN10" s="73"/>
      <c r="AO10" s="73"/>
      <c r="AP10" s="73"/>
      <c r="AQ10" s="73"/>
      <c r="AR10" s="73"/>
      <c r="AS10" s="73"/>
      <c r="AT10" s="72">
        <f>データ!W6</f>
        <v>7.62</v>
      </c>
      <c r="AU10" s="72"/>
      <c r="AV10" s="72"/>
      <c r="AW10" s="72"/>
      <c r="AX10" s="72"/>
      <c r="AY10" s="72"/>
      <c r="AZ10" s="72"/>
      <c r="BA10" s="72"/>
      <c r="BB10" s="72">
        <f>データ!X6</f>
        <v>425.98</v>
      </c>
      <c r="BC10" s="72"/>
      <c r="BD10" s="72"/>
      <c r="BE10" s="72"/>
      <c r="BF10" s="72"/>
      <c r="BG10" s="72"/>
      <c r="BH10" s="72"/>
      <c r="BI10" s="72"/>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121</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119</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120</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tr">
        <f>データ!AT6</f>
        <v/>
      </c>
      <c r="G86" s="26" t="str">
        <f>データ!BE6</f>
        <v/>
      </c>
      <c r="H86" s="26" t="str">
        <f>データ!BP6</f>
        <v/>
      </c>
      <c r="I86" s="26" t="str">
        <f>データ!CA6</f>
        <v/>
      </c>
      <c r="J86" s="26" t="str">
        <f>データ!CL6</f>
        <v/>
      </c>
      <c r="K86" s="26" t="str">
        <f>データ!CW6</f>
        <v/>
      </c>
      <c r="L86" s="26" t="str">
        <f>データ!DH6</f>
        <v/>
      </c>
      <c r="M86" s="26" t="str">
        <f>データ!DS6</f>
        <v/>
      </c>
      <c r="N86" s="26" t="str">
        <f>データ!ED6</f>
        <v/>
      </c>
      <c r="O86" s="26" t="str">
        <f>データ!EO6</f>
        <v/>
      </c>
    </row>
  </sheetData>
  <sheetProtection algorithmName="SHA-512" hashValue="s2roBDJVHvie7aEwIoGmVZk+E7xch96om+3i7OorgeWvX3fgFkYMkfVJI7sXWfO0HktpC1Cv8BHYDt7bCJJ7CQ==" saltValue="w1o2wEzn+m+I1AMKKDCa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3" t="s">
        <v>64</v>
      </c>
      <c r="I3" s="84"/>
      <c r="J3" s="84"/>
      <c r="K3" s="84"/>
      <c r="L3" s="84"/>
      <c r="M3" s="84"/>
      <c r="N3" s="84"/>
      <c r="O3" s="84"/>
      <c r="P3" s="84"/>
      <c r="Q3" s="84"/>
      <c r="R3" s="84"/>
      <c r="S3" s="84"/>
      <c r="T3" s="84"/>
      <c r="U3" s="84"/>
      <c r="V3" s="84"/>
      <c r="W3" s="84"/>
      <c r="X3" s="85"/>
      <c r="Y3" s="89" t="s">
        <v>65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67</v>
      </c>
      <c r="B4" s="30"/>
      <c r="C4" s="30"/>
      <c r="D4" s="30"/>
      <c r="E4" s="30"/>
      <c r="F4" s="30"/>
      <c r="G4" s="30"/>
      <c r="H4" s="86"/>
      <c r="I4" s="87"/>
      <c r="J4" s="87"/>
      <c r="K4" s="87"/>
      <c r="L4" s="87"/>
      <c r="M4" s="87"/>
      <c r="N4" s="87"/>
      <c r="O4" s="87"/>
      <c r="P4" s="87"/>
      <c r="Q4" s="87"/>
      <c r="R4" s="87"/>
      <c r="S4" s="87"/>
      <c r="T4" s="87"/>
      <c r="U4" s="87"/>
      <c r="V4" s="87"/>
      <c r="W4" s="87"/>
      <c r="X4" s="88"/>
      <c r="Y4" s="82" t="s">
        <v>68</v>
      </c>
      <c r="Z4" s="82"/>
      <c r="AA4" s="82"/>
      <c r="AB4" s="82"/>
      <c r="AC4" s="82"/>
      <c r="AD4" s="82"/>
      <c r="AE4" s="82"/>
      <c r="AF4" s="82"/>
      <c r="AG4" s="82"/>
      <c r="AH4" s="82"/>
      <c r="AI4" s="82"/>
      <c r="AJ4" s="82" t="s">
        <v>69</v>
      </c>
      <c r="AK4" s="82"/>
      <c r="AL4" s="82"/>
      <c r="AM4" s="82"/>
      <c r="AN4" s="82"/>
      <c r="AO4" s="82"/>
      <c r="AP4" s="82"/>
      <c r="AQ4" s="82"/>
      <c r="AR4" s="82"/>
      <c r="AS4" s="82"/>
      <c r="AT4" s="82"/>
      <c r="AU4" s="82" t="s">
        <v>70</v>
      </c>
      <c r="AV4" s="82"/>
      <c r="AW4" s="82"/>
      <c r="AX4" s="82"/>
      <c r="AY4" s="82"/>
      <c r="AZ4" s="82"/>
      <c r="BA4" s="82"/>
      <c r="BB4" s="82"/>
      <c r="BC4" s="82"/>
      <c r="BD4" s="82"/>
      <c r="BE4" s="82"/>
      <c r="BF4" s="82" t="s">
        <v>71</v>
      </c>
      <c r="BG4" s="82"/>
      <c r="BH4" s="82"/>
      <c r="BI4" s="82"/>
      <c r="BJ4" s="82"/>
      <c r="BK4" s="82"/>
      <c r="BL4" s="82"/>
      <c r="BM4" s="82"/>
      <c r="BN4" s="82"/>
      <c r="BO4" s="82"/>
      <c r="BP4" s="82"/>
      <c r="BQ4" s="82" t="s">
        <v>72</v>
      </c>
      <c r="BR4" s="82"/>
      <c r="BS4" s="82"/>
      <c r="BT4" s="82"/>
      <c r="BU4" s="82"/>
      <c r="BV4" s="82"/>
      <c r="BW4" s="82"/>
      <c r="BX4" s="82"/>
      <c r="BY4" s="82"/>
      <c r="BZ4" s="82"/>
      <c r="CA4" s="82"/>
      <c r="CB4" s="82" t="s">
        <v>73</v>
      </c>
      <c r="CC4" s="82"/>
      <c r="CD4" s="82"/>
      <c r="CE4" s="82"/>
      <c r="CF4" s="82"/>
      <c r="CG4" s="82"/>
      <c r="CH4" s="82"/>
      <c r="CI4" s="82"/>
      <c r="CJ4" s="82"/>
      <c r="CK4" s="82"/>
      <c r="CL4" s="82"/>
      <c r="CM4" s="82" t="s">
        <v>74</v>
      </c>
      <c r="CN4" s="82"/>
      <c r="CO4" s="82"/>
      <c r="CP4" s="82"/>
      <c r="CQ4" s="82"/>
      <c r="CR4" s="82"/>
      <c r="CS4" s="82"/>
      <c r="CT4" s="82"/>
      <c r="CU4" s="82"/>
      <c r="CV4" s="82"/>
      <c r="CW4" s="82"/>
      <c r="CX4" s="82" t="s">
        <v>75</v>
      </c>
      <c r="CY4" s="82"/>
      <c r="CZ4" s="82"/>
      <c r="DA4" s="82"/>
      <c r="DB4" s="82"/>
      <c r="DC4" s="82"/>
      <c r="DD4" s="82"/>
      <c r="DE4" s="82"/>
      <c r="DF4" s="82"/>
      <c r="DG4" s="82"/>
      <c r="DH4" s="82"/>
      <c r="DI4" s="82" t="s">
        <v>76</v>
      </c>
      <c r="DJ4" s="82"/>
      <c r="DK4" s="82"/>
      <c r="DL4" s="82"/>
      <c r="DM4" s="82"/>
      <c r="DN4" s="82"/>
      <c r="DO4" s="82"/>
      <c r="DP4" s="82"/>
      <c r="DQ4" s="82"/>
      <c r="DR4" s="82"/>
      <c r="DS4" s="82"/>
      <c r="DT4" s="82" t="s">
        <v>77</v>
      </c>
      <c r="DU4" s="82"/>
      <c r="DV4" s="82"/>
      <c r="DW4" s="82"/>
      <c r="DX4" s="82"/>
      <c r="DY4" s="82"/>
      <c r="DZ4" s="82"/>
      <c r="EA4" s="82"/>
      <c r="EB4" s="82"/>
      <c r="EC4" s="82"/>
      <c r="ED4" s="82"/>
      <c r="EE4" s="82" t="s">
        <v>78</v>
      </c>
      <c r="EF4" s="82"/>
      <c r="EG4" s="82"/>
      <c r="EH4" s="82"/>
      <c r="EI4" s="82"/>
      <c r="EJ4" s="82"/>
      <c r="EK4" s="82"/>
      <c r="EL4" s="82"/>
      <c r="EM4" s="82"/>
      <c r="EN4" s="82"/>
      <c r="EO4" s="82"/>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180009</v>
      </c>
      <c r="D6" s="33">
        <f t="shared" si="3"/>
        <v>46</v>
      </c>
      <c r="E6" s="33">
        <f t="shared" si="3"/>
        <v>17</v>
      </c>
      <c r="F6" s="33">
        <f t="shared" si="3"/>
        <v>2</v>
      </c>
      <c r="G6" s="33">
        <f t="shared" si="3"/>
        <v>0</v>
      </c>
      <c r="H6" s="33" t="str">
        <f t="shared" si="3"/>
        <v>福井県</v>
      </c>
      <c r="I6" s="33" t="str">
        <f t="shared" si="3"/>
        <v>法適用</v>
      </c>
      <c r="J6" s="33" t="str">
        <f t="shared" si="3"/>
        <v>下水道事業</v>
      </c>
      <c r="K6" s="33" t="str">
        <f t="shared" si="3"/>
        <v>特定公共下水道</v>
      </c>
      <c r="L6" s="33" t="str">
        <f t="shared" si="3"/>
        <v>-</v>
      </c>
      <c r="M6" s="33" t="str">
        <f t="shared" si="3"/>
        <v>非設置</v>
      </c>
      <c r="N6" s="34" t="str">
        <f t="shared" si="3"/>
        <v>-</v>
      </c>
      <c r="O6" s="34">
        <f t="shared" si="3"/>
        <v>93.42</v>
      </c>
      <c r="P6" s="34">
        <f t="shared" si="3"/>
        <v>0.41</v>
      </c>
      <c r="Q6" s="34">
        <f t="shared" si="3"/>
        <v>100</v>
      </c>
      <c r="R6" s="34">
        <f t="shared" si="3"/>
        <v>0</v>
      </c>
      <c r="S6" s="34">
        <f t="shared" si="3"/>
        <v>790758</v>
      </c>
      <c r="T6" s="34">
        <f t="shared" si="3"/>
        <v>4190.51</v>
      </c>
      <c r="U6" s="34">
        <f t="shared" si="3"/>
        <v>188.7</v>
      </c>
      <c r="V6" s="34">
        <f t="shared" si="3"/>
        <v>3246</v>
      </c>
      <c r="W6" s="34">
        <f t="shared" si="3"/>
        <v>7.62</v>
      </c>
      <c r="X6" s="34">
        <f t="shared" si="3"/>
        <v>425.98</v>
      </c>
      <c r="Y6" s="35">
        <f>IF(Y7="",NA(),Y7)</f>
        <v>109.43</v>
      </c>
      <c r="Z6" s="35">
        <f t="shared" ref="Z6:AH6" si="4">IF(Z7="",NA(),Z7)</f>
        <v>125.44</v>
      </c>
      <c r="AA6" s="35">
        <f t="shared" si="4"/>
        <v>121.68</v>
      </c>
      <c r="AB6" s="35">
        <f t="shared" si="4"/>
        <v>122.37</v>
      </c>
      <c r="AC6" s="35">
        <f t="shared" si="4"/>
        <v>118.26</v>
      </c>
      <c r="AD6" s="35">
        <f t="shared" si="4"/>
        <v>105.13</v>
      </c>
      <c r="AE6" s="35">
        <f t="shared" si="4"/>
        <v>118.33</v>
      </c>
      <c r="AF6" s="35">
        <f t="shared" si="4"/>
        <v>117.31</v>
      </c>
      <c r="AG6" s="35">
        <f t="shared" si="4"/>
        <v>119.65</v>
      </c>
      <c r="AH6" s="35">
        <f t="shared" si="4"/>
        <v>118.09</v>
      </c>
      <c r="AI6" s="34" t="str">
        <f>IF(AI7="","",IF(AI7="-","【-】","【"&amp;SUBSTITUTE(TEXT(AI7,"#,##0.00"),"-","△")&amp;"】"))</f>
        <v/>
      </c>
      <c r="AJ6" s="34">
        <f>IF(AJ7="",NA(),AJ7)</f>
        <v>0</v>
      </c>
      <c r="AK6" s="34">
        <f t="shared" ref="AK6:AS6" si="5">IF(AK7="",NA(),AK7)</f>
        <v>0</v>
      </c>
      <c r="AL6" s="34">
        <f t="shared" si="5"/>
        <v>0</v>
      </c>
      <c r="AM6" s="34">
        <f t="shared" si="5"/>
        <v>0</v>
      </c>
      <c r="AN6" s="34">
        <f t="shared" si="5"/>
        <v>0</v>
      </c>
      <c r="AO6" s="35">
        <f t="shared" si="5"/>
        <v>10.210000000000001</v>
      </c>
      <c r="AP6" s="35">
        <f t="shared" si="5"/>
        <v>10.45</v>
      </c>
      <c r="AQ6" s="35">
        <f t="shared" si="5"/>
        <v>12.33</v>
      </c>
      <c r="AR6" s="35">
        <f t="shared" si="5"/>
        <v>8.98</v>
      </c>
      <c r="AS6" s="35">
        <f t="shared" si="5"/>
        <v>1.52</v>
      </c>
      <c r="AT6" s="34" t="str">
        <f>IF(AT7="","",IF(AT7="-","【-】","【"&amp;SUBSTITUTE(TEXT(AT7,"#,##0.00"),"-","△")&amp;"】"))</f>
        <v/>
      </c>
      <c r="AU6" s="35">
        <f>IF(AU7="",NA(),AU7)</f>
        <v>506.18</v>
      </c>
      <c r="AV6" s="35">
        <f t="shared" ref="AV6:BD6" si="6">IF(AV7="",NA(),AV7)</f>
        <v>415.93</v>
      </c>
      <c r="AW6" s="35">
        <f t="shared" si="6"/>
        <v>616.21</v>
      </c>
      <c r="AX6" s="35">
        <f t="shared" si="6"/>
        <v>749.73</v>
      </c>
      <c r="AY6" s="35">
        <f t="shared" si="6"/>
        <v>602.92999999999995</v>
      </c>
      <c r="AZ6" s="35">
        <f t="shared" si="6"/>
        <v>502.99</v>
      </c>
      <c r="BA6" s="35">
        <f t="shared" si="6"/>
        <v>397.49</v>
      </c>
      <c r="BB6" s="35">
        <f t="shared" si="6"/>
        <v>572.32000000000005</v>
      </c>
      <c r="BC6" s="35">
        <f t="shared" si="6"/>
        <v>674.87</v>
      </c>
      <c r="BD6" s="35">
        <f t="shared" si="6"/>
        <v>557.19000000000005</v>
      </c>
      <c r="BE6" s="34" t="str">
        <f>IF(BE7="","",IF(BE7="-","【-】","【"&amp;SUBSTITUTE(TEXT(BE7,"#,##0.00"),"-","△")&amp;"】"))</f>
        <v/>
      </c>
      <c r="BF6" s="34">
        <f>IF(BF7="",NA(),BF7)</f>
        <v>0</v>
      </c>
      <c r="BG6" s="34">
        <f t="shared" ref="BG6:BO6" si="7">IF(BG7="",NA(),BG7)</f>
        <v>0</v>
      </c>
      <c r="BH6" s="34">
        <f t="shared" si="7"/>
        <v>0</v>
      </c>
      <c r="BI6" s="34">
        <f t="shared" si="7"/>
        <v>0</v>
      </c>
      <c r="BJ6" s="34">
        <f t="shared" si="7"/>
        <v>0</v>
      </c>
      <c r="BK6" s="35">
        <f t="shared" si="7"/>
        <v>47.29</v>
      </c>
      <c r="BL6" s="35">
        <f t="shared" si="7"/>
        <v>73.8</v>
      </c>
      <c r="BM6" s="35">
        <f t="shared" si="7"/>
        <v>78.25</v>
      </c>
      <c r="BN6" s="35">
        <f t="shared" si="7"/>
        <v>74.61</v>
      </c>
      <c r="BO6" s="35">
        <f t="shared" si="7"/>
        <v>65.64</v>
      </c>
      <c r="BP6" s="34" t="str">
        <f>IF(BP7="","",IF(BP7="-","【-】","【"&amp;SUBSTITUTE(TEXT(BP7,"#,##0.00"),"-","△")&amp;"】"))</f>
        <v/>
      </c>
      <c r="BQ6" s="35">
        <f>IF(BQ7="",NA(),BQ7)</f>
        <v>108.88</v>
      </c>
      <c r="BR6" s="35">
        <f t="shared" ref="BR6:BZ6" si="8">IF(BR7="",NA(),BR7)</f>
        <v>132.69</v>
      </c>
      <c r="BS6" s="35">
        <f t="shared" si="8"/>
        <v>131.76</v>
      </c>
      <c r="BT6" s="35">
        <f t="shared" si="8"/>
        <v>129.75</v>
      </c>
      <c r="BU6" s="35">
        <f t="shared" si="8"/>
        <v>120.75</v>
      </c>
      <c r="BV6" s="35">
        <f t="shared" si="8"/>
        <v>108</v>
      </c>
      <c r="BW6" s="35">
        <f t="shared" si="8"/>
        <v>119.12</v>
      </c>
      <c r="BX6" s="35">
        <f t="shared" si="8"/>
        <v>122.14</v>
      </c>
      <c r="BY6" s="35">
        <f t="shared" si="8"/>
        <v>115.85</v>
      </c>
      <c r="BZ6" s="35">
        <f t="shared" si="8"/>
        <v>113.09</v>
      </c>
      <c r="CA6" s="34" t="str">
        <f>IF(CA7="","",IF(CA7="-","【-】","【"&amp;SUBSTITUTE(TEXT(CA7,"#,##0.00"),"-","△")&amp;"】"))</f>
        <v/>
      </c>
      <c r="CB6" s="35">
        <f>IF(CB7="",NA(),CB7)</f>
        <v>136.66999999999999</v>
      </c>
      <c r="CC6" s="35">
        <f t="shared" ref="CC6:CK6" si="9">IF(CC7="",NA(),CC7)</f>
        <v>110.49</v>
      </c>
      <c r="CD6" s="35">
        <f t="shared" si="9"/>
        <v>110.66</v>
      </c>
      <c r="CE6" s="35">
        <f t="shared" si="9"/>
        <v>112.2</v>
      </c>
      <c r="CF6" s="35">
        <f t="shared" si="9"/>
        <v>121.6</v>
      </c>
      <c r="CG6" s="35">
        <f t="shared" si="9"/>
        <v>78.95</v>
      </c>
      <c r="CH6" s="35">
        <f t="shared" si="9"/>
        <v>71.61</v>
      </c>
      <c r="CI6" s="35">
        <f t="shared" si="9"/>
        <v>71.989999999999995</v>
      </c>
      <c r="CJ6" s="35">
        <f t="shared" si="9"/>
        <v>76.56</v>
      </c>
      <c r="CK6" s="35">
        <f t="shared" si="9"/>
        <v>78.680000000000007</v>
      </c>
      <c r="CL6" s="34" t="str">
        <f>IF(CL7="","",IF(CL7="-","【-】","【"&amp;SUBSTITUTE(TEXT(CL7,"#,##0.00"),"-","△")&amp;"】"))</f>
        <v/>
      </c>
      <c r="CM6" s="35">
        <f>IF(CM7="",NA(),CM7)</f>
        <v>66.27</v>
      </c>
      <c r="CN6" s="35">
        <f t="shared" ref="CN6:CV6" si="10">IF(CN7="",NA(),CN7)</f>
        <v>68.040000000000006</v>
      </c>
      <c r="CO6" s="35">
        <f t="shared" si="10"/>
        <v>51.78</v>
      </c>
      <c r="CP6" s="35">
        <f t="shared" si="10"/>
        <v>54.22</v>
      </c>
      <c r="CQ6" s="35">
        <f t="shared" si="10"/>
        <v>58.08</v>
      </c>
      <c r="CR6" s="35">
        <f t="shared" si="10"/>
        <v>41.28</v>
      </c>
      <c r="CS6" s="35">
        <f t="shared" si="10"/>
        <v>38.549999999999997</v>
      </c>
      <c r="CT6" s="35">
        <f t="shared" si="10"/>
        <v>38.75</v>
      </c>
      <c r="CU6" s="35">
        <f t="shared" si="10"/>
        <v>38.94</v>
      </c>
      <c r="CV6" s="35">
        <f t="shared" si="10"/>
        <v>46.5</v>
      </c>
      <c r="CW6" s="34" t="str">
        <f>IF(CW7="","",IF(CW7="-","【-】","【"&amp;SUBSTITUTE(TEXT(CW7,"#,##0.00"),"-","△")&amp;"】"))</f>
        <v/>
      </c>
      <c r="CX6" s="34">
        <f>IF(CX7="",NA(),CX7)</f>
        <v>0</v>
      </c>
      <c r="CY6" s="34">
        <f t="shared" ref="CY6:DG6" si="11">IF(CY7="",NA(),CY7)</f>
        <v>0</v>
      </c>
      <c r="CZ6" s="34">
        <f t="shared" si="11"/>
        <v>0</v>
      </c>
      <c r="DA6" s="34">
        <f t="shared" si="11"/>
        <v>0</v>
      </c>
      <c r="DB6" s="34">
        <f t="shared" si="11"/>
        <v>0</v>
      </c>
      <c r="DC6" s="35">
        <f t="shared" si="11"/>
        <v>5.38</v>
      </c>
      <c r="DD6" s="35">
        <f t="shared" si="11"/>
        <v>5.65</v>
      </c>
      <c r="DE6" s="35">
        <f t="shared" si="11"/>
        <v>5.64</v>
      </c>
      <c r="DF6" s="35">
        <f t="shared" si="11"/>
        <v>5.77</v>
      </c>
      <c r="DG6" s="35">
        <f t="shared" si="11"/>
        <v>5.79</v>
      </c>
      <c r="DH6" s="34" t="str">
        <f>IF(DH7="","",IF(DH7="-","【-】","【"&amp;SUBSTITUTE(TEXT(DH7,"#,##0.00"),"-","△")&amp;"】"))</f>
        <v/>
      </c>
      <c r="DI6" s="35">
        <f>IF(DI7="",NA(),DI7)</f>
        <v>23.97</v>
      </c>
      <c r="DJ6" s="35">
        <f t="shared" ref="DJ6:DR6" si="12">IF(DJ7="",NA(),DJ7)</f>
        <v>53.36</v>
      </c>
      <c r="DK6" s="35">
        <f t="shared" si="12"/>
        <v>42.1</v>
      </c>
      <c r="DL6" s="35">
        <f t="shared" si="12"/>
        <v>42.42</v>
      </c>
      <c r="DM6" s="35">
        <f t="shared" si="12"/>
        <v>43.42</v>
      </c>
      <c r="DN6" s="35">
        <f t="shared" si="12"/>
        <v>24.43</v>
      </c>
      <c r="DO6" s="35">
        <f t="shared" si="12"/>
        <v>51.43</v>
      </c>
      <c r="DP6" s="35">
        <f t="shared" si="12"/>
        <v>42.18</v>
      </c>
      <c r="DQ6" s="35">
        <f t="shared" si="12"/>
        <v>41.43</v>
      </c>
      <c r="DR6" s="35">
        <f t="shared" si="12"/>
        <v>42.9</v>
      </c>
      <c r="DS6" s="34" t="str">
        <f>IF(DS7="","",IF(DS7="-","【-】","【"&amp;SUBSTITUTE(TEXT(DS7,"#,##0.00"),"-","△")&amp;"】"))</f>
        <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
      </c>
      <c r="EE6" s="34">
        <f>IF(EE7="",NA(),EE7)</f>
        <v>0</v>
      </c>
      <c r="EF6" s="34">
        <f t="shared" ref="EF6:EN6" si="14">IF(EF7="",NA(),EF7)</f>
        <v>0</v>
      </c>
      <c r="EG6" s="35">
        <f t="shared" si="14"/>
        <v>2.2400000000000002</v>
      </c>
      <c r="EH6" s="35">
        <f t="shared" si="14"/>
        <v>0.47</v>
      </c>
      <c r="EI6" s="35">
        <f t="shared" si="14"/>
        <v>1.76</v>
      </c>
      <c r="EJ6" s="34">
        <f t="shared" si="14"/>
        <v>0</v>
      </c>
      <c r="EK6" s="34">
        <f t="shared" si="14"/>
        <v>0</v>
      </c>
      <c r="EL6" s="35">
        <f t="shared" si="14"/>
        <v>1.17</v>
      </c>
      <c r="EM6" s="35">
        <f t="shared" si="14"/>
        <v>0.25</v>
      </c>
      <c r="EN6" s="35">
        <f t="shared" si="14"/>
        <v>0.92</v>
      </c>
      <c r="EO6" s="34" t="str">
        <f>IF(EO7="","",IF(EO7="-","【-】","【"&amp;SUBSTITUTE(TEXT(EO7,"#,##0.00"),"-","△")&amp;"】"))</f>
        <v/>
      </c>
    </row>
    <row r="7" spans="1:148" s="36" customFormat="1" x14ac:dyDescent="0.15">
      <c r="A7" s="28"/>
      <c r="B7" s="37">
        <v>2017</v>
      </c>
      <c r="C7" s="37">
        <v>180009</v>
      </c>
      <c r="D7" s="37">
        <v>46</v>
      </c>
      <c r="E7" s="37">
        <v>17</v>
      </c>
      <c r="F7" s="37">
        <v>2</v>
      </c>
      <c r="G7" s="37">
        <v>0</v>
      </c>
      <c r="H7" s="37" t="s">
        <v>108</v>
      </c>
      <c r="I7" s="37" t="s">
        <v>109</v>
      </c>
      <c r="J7" s="37" t="s">
        <v>110</v>
      </c>
      <c r="K7" s="37" t="s">
        <v>111</v>
      </c>
      <c r="L7" s="37" t="s">
        <v>112</v>
      </c>
      <c r="M7" s="37" t="s">
        <v>113</v>
      </c>
      <c r="N7" s="38" t="s">
        <v>112</v>
      </c>
      <c r="O7" s="38">
        <v>93.42</v>
      </c>
      <c r="P7" s="38">
        <v>0.41</v>
      </c>
      <c r="Q7" s="38">
        <v>100</v>
      </c>
      <c r="R7" s="38">
        <v>0</v>
      </c>
      <c r="S7" s="38">
        <v>790758</v>
      </c>
      <c r="T7" s="38">
        <v>4190.51</v>
      </c>
      <c r="U7" s="38">
        <v>188.7</v>
      </c>
      <c r="V7" s="38">
        <v>3246</v>
      </c>
      <c r="W7" s="38">
        <v>7.62</v>
      </c>
      <c r="X7" s="38">
        <v>425.98</v>
      </c>
      <c r="Y7" s="38">
        <v>109.43</v>
      </c>
      <c r="Z7" s="38">
        <v>125.44</v>
      </c>
      <c r="AA7" s="38">
        <v>121.68</v>
      </c>
      <c r="AB7" s="38">
        <v>122.37</v>
      </c>
      <c r="AC7" s="38">
        <v>118.26</v>
      </c>
      <c r="AD7" s="38">
        <v>105.13</v>
      </c>
      <c r="AE7" s="38">
        <v>118.33</v>
      </c>
      <c r="AF7" s="38">
        <v>117.31</v>
      </c>
      <c r="AG7" s="38">
        <v>119.65</v>
      </c>
      <c r="AH7" s="38">
        <v>118.09</v>
      </c>
      <c r="AI7" s="38"/>
      <c r="AJ7" s="38">
        <v>0</v>
      </c>
      <c r="AK7" s="38">
        <v>0</v>
      </c>
      <c r="AL7" s="38">
        <v>0</v>
      </c>
      <c r="AM7" s="38">
        <v>0</v>
      </c>
      <c r="AN7" s="38">
        <v>0</v>
      </c>
      <c r="AO7" s="38">
        <v>10.210000000000001</v>
      </c>
      <c r="AP7" s="38">
        <v>10.45</v>
      </c>
      <c r="AQ7" s="38">
        <v>12.33</v>
      </c>
      <c r="AR7" s="38">
        <v>8.98</v>
      </c>
      <c r="AS7" s="38">
        <v>1.52</v>
      </c>
      <c r="AT7" s="38"/>
      <c r="AU7" s="38">
        <v>506.18</v>
      </c>
      <c r="AV7" s="38">
        <v>415.93</v>
      </c>
      <c r="AW7" s="38">
        <v>616.21</v>
      </c>
      <c r="AX7" s="38">
        <v>749.73</v>
      </c>
      <c r="AY7" s="38">
        <v>602.92999999999995</v>
      </c>
      <c r="AZ7" s="38">
        <v>502.99</v>
      </c>
      <c r="BA7" s="38">
        <v>397.49</v>
      </c>
      <c r="BB7" s="38">
        <v>572.32000000000005</v>
      </c>
      <c r="BC7" s="38">
        <v>674.87</v>
      </c>
      <c r="BD7" s="38">
        <v>557.19000000000005</v>
      </c>
      <c r="BE7" s="38"/>
      <c r="BF7" s="38">
        <v>0</v>
      </c>
      <c r="BG7" s="38">
        <v>0</v>
      </c>
      <c r="BH7" s="38">
        <v>0</v>
      </c>
      <c r="BI7" s="38">
        <v>0</v>
      </c>
      <c r="BJ7" s="38">
        <v>0</v>
      </c>
      <c r="BK7" s="38">
        <v>47.29</v>
      </c>
      <c r="BL7" s="38">
        <v>73.8</v>
      </c>
      <c r="BM7" s="38">
        <v>78.25</v>
      </c>
      <c r="BN7" s="38">
        <v>74.61</v>
      </c>
      <c r="BO7" s="38">
        <v>65.64</v>
      </c>
      <c r="BP7" s="38"/>
      <c r="BQ7" s="38">
        <v>108.88</v>
      </c>
      <c r="BR7" s="38">
        <v>132.69</v>
      </c>
      <c r="BS7" s="38">
        <v>131.76</v>
      </c>
      <c r="BT7" s="38">
        <v>129.75</v>
      </c>
      <c r="BU7" s="38">
        <v>120.75</v>
      </c>
      <c r="BV7" s="38">
        <v>108</v>
      </c>
      <c r="BW7" s="38">
        <v>119.12</v>
      </c>
      <c r="BX7" s="38">
        <v>122.14</v>
      </c>
      <c r="BY7" s="38">
        <v>115.85</v>
      </c>
      <c r="BZ7" s="38">
        <v>113.09</v>
      </c>
      <c r="CA7" s="38"/>
      <c r="CB7" s="38">
        <v>136.66999999999999</v>
      </c>
      <c r="CC7" s="38">
        <v>110.49</v>
      </c>
      <c r="CD7" s="38">
        <v>110.66</v>
      </c>
      <c r="CE7" s="38">
        <v>112.2</v>
      </c>
      <c r="CF7" s="38">
        <v>121.6</v>
      </c>
      <c r="CG7" s="38">
        <v>78.95</v>
      </c>
      <c r="CH7" s="38">
        <v>71.61</v>
      </c>
      <c r="CI7" s="38">
        <v>71.989999999999995</v>
      </c>
      <c r="CJ7" s="38">
        <v>76.56</v>
      </c>
      <c r="CK7" s="38">
        <v>78.680000000000007</v>
      </c>
      <c r="CL7" s="38"/>
      <c r="CM7" s="38">
        <v>66.27</v>
      </c>
      <c r="CN7" s="38">
        <v>68.040000000000006</v>
      </c>
      <c r="CO7" s="38">
        <v>51.78</v>
      </c>
      <c r="CP7" s="38">
        <v>54.22</v>
      </c>
      <c r="CQ7" s="38">
        <v>58.08</v>
      </c>
      <c r="CR7" s="38">
        <v>41.28</v>
      </c>
      <c r="CS7" s="38">
        <v>38.549999999999997</v>
      </c>
      <c r="CT7" s="38">
        <v>38.75</v>
      </c>
      <c r="CU7" s="38">
        <v>38.94</v>
      </c>
      <c r="CV7" s="38">
        <v>46.5</v>
      </c>
      <c r="CW7" s="38"/>
      <c r="CX7" s="38">
        <v>0</v>
      </c>
      <c r="CY7" s="38">
        <v>0</v>
      </c>
      <c r="CZ7" s="38">
        <v>0</v>
      </c>
      <c r="DA7" s="38">
        <v>0</v>
      </c>
      <c r="DB7" s="38">
        <v>0</v>
      </c>
      <c r="DC7" s="38">
        <v>5.38</v>
      </c>
      <c r="DD7" s="38">
        <v>5.65</v>
      </c>
      <c r="DE7" s="38">
        <v>5.64</v>
      </c>
      <c r="DF7" s="38">
        <v>5.77</v>
      </c>
      <c r="DG7" s="38">
        <v>5.79</v>
      </c>
      <c r="DH7" s="38"/>
      <c r="DI7" s="38">
        <v>23.97</v>
      </c>
      <c r="DJ7" s="38">
        <v>53.36</v>
      </c>
      <c r="DK7" s="38">
        <v>42.1</v>
      </c>
      <c r="DL7" s="38">
        <v>42.42</v>
      </c>
      <c r="DM7" s="38">
        <v>43.42</v>
      </c>
      <c r="DN7" s="38">
        <v>24.43</v>
      </c>
      <c r="DO7" s="38">
        <v>51.43</v>
      </c>
      <c r="DP7" s="38">
        <v>42.18</v>
      </c>
      <c r="DQ7" s="38">
        <v>41.43</v>
      </c>
      <c r="DR7" s="38">
        <v>42.9</v>
      </c>
      <c r="DS7" s="38"/>
      <c r="DT7" s="38">
        <v>0</v>
      </c>
      <c r="DU7" s="38">
        <v>0</v>
      </c>
      <c r="DV7" s="38">
        <v>0</v>
      </c>
      <c r="DW7" s="38">
        <v>0</v>
      </c>
      <c r="DX7" s="38">
        <v>0</v>
      </c>
      <c r="DY7" s="38">
        <v>0</v>
      </c>
      <c r="DZ7" s="38">
        <v>0</v>
      </c>
      <c r="EA7" s="38">
        <v>0</v>
      </c>
      <c r="EB7" s="38">
        <v>0</v>
      </c>
      <c r="EC7" s="38">
        <v>0</v>
      </c>
      <c r="ED7" s="38"/>
      <c r="EE7" s="38">
        <v>0</v>
      </c>
      <c r="EF7" s="38">
        <v>0</v>
      </c>
      <c r="EG7" s="38">
        <v>2.2400000000000002</v>
      </c>
      <c r="EH7" s="38">
        <v>0.47</v>
      </c>
      <c r="EI7" s="38">
        <v>1.76</v>
      </c>
      <c r="EJ7" s="38">
        <v>0</v>
      </c>
      <c r="EK7" s="38">
        <v>0</v>
      </c>
      <c r="EL7" s="38">
        <v>1.17</v>
      </c>
      <c r="EM7" s="38">
        <v>0.25</v>
      </c>
      <c r="EN7" s="38">
        <v>0.92</v>
      </c>
      <c r="EO7" s="38"/>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114</v>
      </c>
      <c r="C9" s="40" t="s">
        <v>115</v>
      </c>
      <c r="D9" s="40" t="s">
        <v>116</v>
      </c>
      <c r="E9" s="40" t="s">
        <v>117</v>
      </c>
      <c r="F9" s="40"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50555</cp:lastModifiedBy>
  <cp:lastPrinted>2019-01-18T00:14:45Z</cp:lastPrinted>
  <dcterms:created xsi:type="dcterms:W3CDTF">2018-12-03T08:51:59Z</dcterms:created>
  <dcterms:modified xsi:type="dcterms:W3CDTF">2019-01-18T00:17:19Z</dcterms:modified>
  <cp:category/>
</cp:coreProperties>
</file>