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4_【課室共通】検討・作業用フォルダ\02 公営企業経営室\03 エネルギー事業係\07_決算統計関係\03_経営比較分析表\01電気\08　分析欄チェック\H29\01_団体回答\01_法適用\019_山梨県\"/>
    </mc:Choice>
  </mc:AlternateContent>
  <workbookProtection workbookAlgorithmName="SHA-512" workbookHashValue="/bpvxD+KxYxYThTpwQerj4vWbTLxYCurvR9dgV4hyWPfZ/sp9MQNWlnol2N7jtksGQ762ugSMlufs2qxA4VDMQ==" workbookSaltValue="WgUaUFM75TpAngBWSSbUFg==" workbookSpinCount="100000" lockStructure="1"/>
  <bookViews>
    <workbookView xWindow="0" yWindow="0" windowWidth="15360" windowHeight="763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LT18" i="5"/>
  <c r="JI18" i="5"/>
  <c r="IC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A12" i="5"/>
  <c r="JK12" i="5"/>
  <c r="IE12" i="5"/>
  <c r="HK12" i="5"/>
  <c r="HB12" i="5"/>
  <c r="GR12" i="5"/>
  <c r="FM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K18" i="5" s="1"/>
  <c r="LF8" i="5"/>
  <c r="KW8" i="5"/>
  <c r="KV8" i="5"/>
  <c r="KU8" i="5"/>
  <c r="KL8" i="5"/>
  <c r="KK8" i="5"/>
  <c r="KB8" i="5"/>
  <c r="KE18" i="5" s="1"/>
  <c r="KA8" i="5"/>
  <c r="JR8" i="5"/>
  <c r="JQ8" i="5"/>
  <c r="JH8" i="5"/>
  <c r="JG8" i="5"/>
  <c r="IX8" i="5"/>
  <c r="IW8" i="5"/>
  <c r="IV8" i="5"/>
  <c r="IM8" i="5"/>
  <c r="IL8" i="5"/>
  <c r="IC8" i="5"/>
  <c r="IB8" i="5"/>
  <c r="HS8" i="5"/>
  <c r="HT18" i="5" s="1"/>
  <c r="HR8" i="5"/>
  <c r="HI8" i="5"/>
  <c r="HH8" i="5"/>
  <c r="GY8" i="5"/>
  <c r="HA12" i="5" s="1"/>
  <c r="GX8" i="5"/>
  <c r="GW8" i="5"/>
  <c r="GM8" i="5"/>
  <c r="GD8" i="5"/>
  <c r="GC8" i="5"/>
  <c r="FS8" i="5"/>
  <c r="FJ8" i="5"/>
  <c r="FI8" i="5"/>
  <c r="EY8" i="5"/>
  <c r="EX8" i="5"/>
  <c r="EN8" i="5"/>
  <c r="ED8" i="5"/>
  <c r="DT8" i="5"/>
  <c r="DJ8" i="5"/>
  <c r="CZ8" i="5"/>
  <c r="CY8" i="5"/>
  <c r="CO8" i="5"/>
  <c r="CE8" i="5"/>
  <c r="BT8" i="5"/>
  <c r="BI8" i="5"/>
  <c r="AX8" i="5"/>
  <c r="AX6" i="5"/>
  <c r="L19" i="4" s="1"/>
  <c r="AW6" i="5"/>
  <c r="AV6" i="5"/>
  <c r="AU6" i="5"/>
  <c r="AT6" i="5"/>
  <c r="L16" i="4" s="1"/>
  <c r="AS6" i="5"/>
  <c r="AR6" i="5"/>
  <c r="AQ6" i="5"/>
  <c r="AP6" i="5"/>
  <c r="N15" i="4" s="1"/>
  <c r="AO6" i="5"/>
  <c r="AN6" i="5"/>
  <c r="AM6" i="5"/>
  <c r="AL6" i="5"/>
  <c r="F15" i="4" s="1"/>
  <c r="AK6" i="5"/>
  <c r="AJ6" i="5"/>
  <c r="AI6" i="5"/>
  <c r="AH6" i="5"/>
  <c r="H14" i="4" s="1"/>
  <c r="AG6" i="5"/>
  <c r="AF6" i="5"/>
  <c r="AE6" i="5"/>
  <c r="AD6" i="5"/>
  <c r="J13" i="4" s="1"/>
  <c r="AC6" i="5"/>
  <c r="AB6" i="5"/>
  <c r="AA6" i="5"/>
  <c r="Z6" i="5"/>
  <c r="L12" i="4" s="1"/>
  <c r="Y6" i="5"/>
  <c r="X6" i="5"/>
  <c r="W6" i="5"/>
  <c r="V6" i="5"/>
  <c r="F9" i="4" s="1"/>
  <c r="U6" i="5"/>
  <c r="T6" i="5"/>
  <c r="S6" i="5"/>
  <c r="R6" i="5"/>
  <c r="Q6" i="5"/>
  <c r="P6" i="5"/>
  <c r="O6" i="5"/>
  <c r="N6" i="5"/>
  <c r="M6" i="5"/>
  <c r="GN8" i="5" s="1"/>
  <c r="GN12"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F19" i="4"/>
  <c r="N16" i="4"/>
  <c r="J16" i="4"/>
  <c r="H16" i="4"/>
  <c r="F16" i="4"/>
  <c r="L15" i="4"/>
  <c r="J15" i="4"/>
  <c r="H15" i="4"/>
  <c r="N14" i="4"/>
  <c r="L14" i="4"/>
  <c r="J14" i="4"/>
  <c r="F14" i="4"/>
  <c r="N13" i="4"/>
  <c r="L13" i="4"/>
  <c r="H13" i="4"/>
  <c r="F13" i="4"/>
  <c r="N12" i="4"/>
  <c r="J12" i="4"/>
  <c r="H12" i="4"/>
  <c r="F12" i="4"/>
  <c r="N7" i="4"/>
  <c r="B7" i="4"/>
  <c r="N5" i="4"/>
  <c r="J5" i="4"/>
  <c r="F5" i="4"/>
  <c r="B5" i="4"/>
  <c r="N3" i="4"/>
  <c r="J3" i="4"/>
  <c r="F3" i="4"/>
  <c r="B3" i="4"/>
  <c r="B1" i="4"/>
  <c r="MD16" i="5" l="1"/>
  <c r="KO16" i="5"/>
  <c r="JA16" i="5"/>
  <c r="HL16" i="5"/>
  <c r="FW16" i="5"/>
  <c r="EH16" i="5"/>
  <c r="CS16" i="5"/>
  <c r="BB16" i="5"/>
  <c r="LT16" i="5"/>
  <c r="KE16" i="5"/>
  <c r="IP16" i="5"/>
  <c r="HB16" i="5"/>
  <c r="FM16" i="5"/>
  <c r="DX16" i="5"/>
  <c r="CI16" i="5"/>
  <c r="MN16" i="5"/>
  <c r="KZ16" i="5"/>
  <c r="JK16" i="5"/>
  <c r="HV16" i="5"/>
  <c r="GG16" i="5"/>
  <c r="ER16" i="5"/>
  <c r="DD16" i="5"/>
  <c r="BM16" i="5"/>
  <c r="GQ16" i="5"/>
  <c r="MN10" i="5"/>
  <c r="KZ10" i="5"/>
  <c r="JK10" i="5"/>
  <c r="HV10" i="5"/>
  <c r="GG10" i="5"/>
  <c r="ER10" i="5"/>
  <c r="DD10" i="5"/>
  <c r="BM10" i="5"/>
  <c r="LJ16" i="5"/>
  <c r="FC16" i="5"/>
  <c r="MD10" i="5"/>
  <c r="KO10" i="5"/>
  <c r="JA10" i="5"/>
  <c r="HL10" i="5"/>
  <c r="FW10" i="5"/>
  <c r="EH10" i="5"/>
  <c r="CS10" i="5"/>
  <c r="BB10" i="5"/>
  <c r="L11" i="4"/>
  <c r="JU16" i="5"/>
  <c r="IF16" i="5"/>
  <c r="BX16" i="5"/>
  <c r="LJ10" i="5"/>
  <c r="JU10" i="5"/>
  <c r="IF10" i="5"/>
  <c r="GQ10" i="5"/>
  <c r="FC10" i="5"/>
  <c r="DN10" i="5"/>
  <c r="BX10" i="5"/>
  <c r="DN16" i="5"/>
  <c r="KE10" i="5"/>
  <c r="DX10" i="5"/>
  <c r="IP10" i="5"/>
  <c r="CI10" i="5"/>
  <c r="HB10" i="5"/>
  <c r="LT10" i="5"/>
  <c r="FM10" i="5"/>
  <c r="JB18" i="5"/>
  <c r="IX18" i="5"/>
  <c r="IZ12" i="5"/>
  <c r="JA18" i="5"/>
  <c r="IY12" i="5"/>
  <c r="IY18" i="5"/>
  <c r="JA12" i="5"/>
  <c r="IX12" i="5"/>
  <c r="IZ18" i="5"/>
  <c r="JB12" i="5"/>
  <c r="JT18" i="5"/>
  <c r="JV12" i="5"/>
  <c r="JR12" i="5"/>
  <c r="JS18" i="5"/>
  <c r="JU12" i="5"/>
  <c r="JU18" i="5"/>
  <c r="JS12" i="5"/>
  <c r="JV18" i="5"/>
  <c r="JR18" i="5"/>
  <c r="JT12" i="5"/>
  <c r="KP18" i="5"/>
  <c r="KL18" i="5"/>
  <c r="KN12" i="5"/>
  <c r="KO18" i="5"/>
  <c r="KM12" i="5"/>
  <c r="KM18" i="5"/>
  <c r="KO12" i="5"/>
  <c r="KN18" i="5"/>
  <c r="KL12" i="5"/>
  <c r="GG18" i="5"/>
  <c r="GF18" i="5"/>
  <c r="GH18" i="5"/>
  <c r="GD18" i="5"/>
  <c r="GE18" i="5"/>
  <c r="GG12" i="5"/>
  <c r="GF12" i="5"/>
  <c r="GH12" i="5"/>
  <c r="GD12" i="5"/>
  <c r="GP18" i="5"/>
  <c r="GO18" i="5"/>
  <c r="GQ18" i="5"/>
  <c r="GP12" i="5"/>
  <c r="GO12" i="5"/>
  <c r="GR18" i="5"/>
  <c r="GN18" i="5"/>
  <c r="GQ12" i="5"/>
  <c r="FK18" i="5"/>
  <c r="FN18" i="5"/>
  <c r="FJ18" i="5"/>
  <c r="FL18" i="5"/>
  <c r="FK12" i="5"/>
  <c r="FN12" i="5"/>
  <c r="FJ12" i="5"/>
  <c r="FM18" i="5"/>
  <c r="FL12" i="5"/>
  <c r="KP12" i="5"/>
  <c r="C10" i="5"/>
  <c r="F10" i="5"/>
  <c r="B10" i="5"/>
  <c r="D10" i="5"/>
  <c r="GE12" i="5"/>
  <c r="HM18" i="5"/>
  <c r="HI18" i="5"/>
  <c r="HL18" i="5"/>
  <c r="HJ18" i="5"/>
  <c r="IE18" i="5"/>
  <c r="IG12" i="5"/>
  <c r="IC12" i="5"/>
  <c r="ID18" i="5"/>
  <c r="IF12" i="5"/>
  <c r="IF18" i="5"/>
  <c r="ID12" i="5"/>
  <c r="KZ18" i="5"/>
  <c r="KX12" i="5"/>
  <c r="KY18" i="5"/>
  <c r="LA12" i="5"/>
  <c r="KW12" i="5"/>
  <c r="LA18" i="5"/>
  <c r="KW18" i="5"/>
  <c r="KY12" i="5"/>
  <c r="LR18" i="5"/>
  <c r="LT12" i="5"/>
  <c r="LU18" i="5"/>
  <c r="LQ18" i="5"/>
  <c r="LS12" i="5"/>
  <c r="LS18" i="5"/>
  <c r="LU12" i="5"/>
  <c r="LQ12" i="5"/>
  <c r="MN18" i="5"/>
  <c r="ML12" i="5"/>
  <c r="MM18" i="5"/>
  <c r="MO12" i="5"/>
  <c r="MK12" i="5"/>
  <c r="MO18" i="5"/>
  <c r="MK18" i="5"/>
  <c r="MM12" i="5"/>
  <c r="HJ12" i="5"/>
  <c r="HV12" i="5"/>
  <c r="LR12" i="5"/>
  <c r="GZ18" i="5"/>
  <c r="HC18" i="5"/>
  <c r="GY18" i="5"/>
  <c r="HA18" i="5"/>
  <c r="HV18" i="5"/>
  <c r="HT12" i="5"/>
  <c r="HU18" i="5"/>
  <c r="HW12" i="5"/>
  <c r="HS12" i="5"/>
  <c r="HW18" i="5"/>
  <c r="HS18" i="5"/>
  <c r="HU12" i="5"/>
  <c r="IN18" i="5"/>
  <c r="IP12" i="5"/>
  <c r="IQ18" i="5"/>
  <c r="IM18" i="5"/>
  <c r="IO12" i="5"/>
  <c r="IO18" i="5"/>
  <c r="IQ12" i="5"/>
  <c r="IM12" i="5"/>
  <c r="LI18" i="5"/>
  <c r="LK12" i="5"/>
  <c r="LG12" i="5"/>
  <c r="LH18" i="5"/>
  <c r="LJ12" i="5"/>
  <c r="LJ18" i="5"/>
  <c r="LH12" i="5"/>
  <c r="ME18" i="5"/>
  <c r="MA18" i="5"/>
  <c r="MC12" i="5"/>
  <c r="MD18" i="5"/>
  <c r="MB12" i="5"/>
  <c r="MB18" i="5"/>
  <c r="MD12" i="5"/>
  <c r="GY12" i="5"/>
  <c r="HC12" i="5"/>
  <c r="HL12" i="5"/>
  <c r="IN12" i="5"/>
  <c r="KZ12" i="5"/>
  <c r="ME12" i="5"/>
  <c r="HB18" i="5"/>
  <c r="IG18" i="5"/>
  <c r="KX18" i="5"/>
  <c r="MC18" i="5"/>
  <c r="EZ8" i="5"/>
  <c r="FT8" i="5"/>
  <c r="JK18" i="5"/>
  <c r="JI12" i="5"/>
  <c r="JJ18" i="5"/>
  <c r="JL12" i="5"/>
  <c r="JH12" i="5"/>
  <c r="JL18" i="5"/>
  <c r="JH18" i="5"/>
  <c r="JJ12" i="5"/>
  <c r="KC18" i="5"/>
  <c r="KE12" i="5"/>
  <c r="KF18" i="5"/>
  <c r="KB18" i="5"/>
  <c r="KD12" i="5"/>
  <c r="KD18" i="5"/>
  <c r="KF12" i="5"/>
  <c r="KB12" i="5"/>
  <c r="GZ12" i="5"/>
  <c r="HI12" i="5"/>
  <c r="HM12" i="5"/>
  <c r="KC12" i="5"/>
  <c r="LI12" i="5"/>
  <c r="MN12" i="5"/>
  <c r="HK18" i="5"/>
  <c r="IP18" i="5"/>
  <c r="LG18" i="5"/>
  <c r="ML18" i="5"/>
  <c r="LU16" i="5" l="1"/>
  <c r="KF16" i="5"/>
  <c r="IQ16" i="5"/>
  <c r="HC16" i="5"/>
  <c r="FN16" i="5"/>
  <c r="DY16" i="5"/>
  <c r="CJ16" i="5"/>
  <c r="LK16" i="5"/>
  <c r="JV16" i="5"/>
  <c r="IG16" i="5"/>
  <c r="GR16" i="5"/>
  <c r="FD16" i="5"/>
  <c r="DO16" i="5"/>
  <c r="BY16" i="5"/>
  <c r="ME16" i="5"/>
  <c r="KP16" i="5"/>
  <c r="JB16" i="5"/>
  <c r="HM16" i="5"/>
  <c r="FX16" i="5"/>
  <c r="EI16" i="5"/>
  <c r="CT16" i="5"/>
  <c r="BC16" i="5"/>
  <c r="HW16" i="5"/>
  <c r="BN16" i="5"/>
  <c r="ME10" i="5"/>
  <c r="KP10" i="5"/>
  <c r="JB10" i="5"/>
  <c r="HM10" i="5"/>
  <c r="FX10" i="5"/>
  <c r="EI10" i="5"/>
  <c r="CT10" i="5"/>
  <c r="BC10" i="5"/>
  <c r="N11" i="4"/>
  <c r="LA16" i="5"/>
  <c r="MO16" i="5"/>
  <c r="GH16" i="5"/>
  <c r="LU10" i="5"/>
  <c r="KF10" i="5"/>
  <c r="IQ10" i="5"/>
  <c r="HC10" i="5"/>
  <c r="FN10" i="5"/>
  <c r="DY10" i="5"/>
  <c r="CJ10" i="5"/>
  <c r="JL16" i="5"/>
  <c r="DE16" i="5"/>
  <c r="MO10" i="5"/>
  <c r="LA10" i="5"/>
  <c r="JL10" i="5"/>
  <c r="HW10" i="5"/>
  <c r="GH10" i="5"/>
  <c r="ES10" i="5"/>
  <c r="DE10" i="5"/>
  <c r="BN10" i="5"/>
  <c r="LK10" i="5"/>
  <c r="FD10" i="5"/>
  <c r="JV10" i="5"/>
  <c r="DO10" i="5"/>
  <c r="IG10" i="5"/>
  <c r="BY10" i="5"/>
  <c r="ES16" i="5"/>
  <c r="GR10" i="5"/>
  <c r="LQ16" i="5"/>
  <c r="KB16" i="5"/>
  <c r="IM16" i="5"/>
  <c r="GY16" i="5"/>
  <c r="FJ16" i="5"/>
  <c r="DU16" i="5"/>
  <c r="CF16" i="5"/>
  <c r="LG16" i="5"/>
  <c r="JR16" i="5"/>
  <c r="IC16" i="5"/>
  <c r="GN16" i="5"/>
  <c r="EZ16" i="5"/>
  <c r="DK16" i="5"/>
  <c r="BU16" i="5"/>
  <c r="MA16" i="5"/>
  <c r="KL16" i="5"/>
  <c r="IX16" i="5"/>
  <c r="HI16" i="5"/>
  <c r="FT16" i="5"/>
  <c r="EE16" i="5"/>
  <c r="CP16" i="5"/>
  <c r="AY16" i="5"/>
  <c r="JH16" i="5"/>
  <c r="DA16" i="5"/>
  <c r="MA10" i="5"/>
  <c r="KL10" i="5"/>
  <c r="IX10" i="5"/>
  <c r="HI10" i="5"/>
  <c r="FT10" i="5"/>
  <c r="EE10" i="5"/>
  <c r="CP10" i="5"/>
  <c r="AY10" i="5"/>
  <c r="F11" i="4"/>
  <c r="HS16" i="5"/>
  <c r="BJ16" i="5"/>
  <c r="LQ10" i="5"/>
  <c r="KB10" i="5"/>
  <c r="IM10" i="5"/>
  <c r="GY10" i="5"/>
  <c r="FJ10" i="5"/>
  <c r="DU10" i="5"/>
  <c r="CF10" i="5"/>
  <c r="MK16" i="5"/>
  <c r="KW16" i="5"/>
  <c r="EO16" i="5"/>
  <c r="MK10" i="5"/>
  <c r="KW10" i="5"/>
  <c r="JH10" i="5"/>
  <c r="HS10" i="5"/>
  <c r="GD10" i="5"/>
  <c r="EO10" i="5"/>
  <c r="DA10" i="5"/>
  <c r="BJ10" i="5"/>
  <c r="GN10" i="5"/>
  <c r="LG10" i="5"/>
  <c r="EZ10" i="5"/>
  <c r="GD16" i="5"/>
  <c r="JR10" i="5"/>
  <c r="DK10" i="5"/>
  <c r="IC10" i="5"/>
  <c r="BU10" i="5"/>
  <c r="FX18" i="5"/>
  <c r="FT18" i="5"/>
  <c r="FW18" i="5"/>
  <c r="FU18" i="5"/>
  <c r="FX12" i="5"/>
  <c r="FT12" i="5"/>
  <c r="FV18" i="5"/>
  <c r="FW12" i="5"/>
  <c r="FU12" i="5"/>
  <c r="FV12" i="5"/>
  <c r="LH16" i="5"/>
  <c r="JS16" i="5"/>
  <c r="ID16" i="5"/>
  <c r="GO16" i="5"/>
  <c r="FA16" i="5"/>
  <c r="DL16" i="5"/>
  <c r="BV16" i="5"/>
  <c r="ML16" i="5"/>
  <c r="KX16" i="5"/>
  <c r="JI16" i="5"/>
  <c r="HT16" i="5"/>
  <c r="GE16" i="5"/>
  <c r="EP16" i="5"/>
  <c r="DB16" i="5"/>
  <c r="BK16" i="5"/>
  <c r="LR16" i="5"/>
  <c r="KC16" i="5"/>
  <c r="IN16" i="5"/>
  <c r="GZ16" i="5"/>
  <c r="FK16" i="5"/>
  <c r="DV16" i="5"/>
  <c r="CG16" i="5"/>
  <c r="KM16" i="5"/>
  <c r="EF16" i="5"/>
  <c r="LR10" i="5"/>
  <c r="KC10" i="5"/>
  <c r="IN10" i="5"/>
  <c r="GZ10" i="5"/>
  <c r="FK10" i="5"/>
  <c r="DV10" i="5"/>
  <c r="CG10" i="5"/>
  <c r="IY16" i="5"/>
  <c r="CQ16" i="5"/>
  <c r="LH10" i="5"/>
  <c r="JS10" i="5"/>
  <c r="ID10" i="5"/>
  <c r="GO10" i="5"/>
  <c r="FA10" i="5"/>
  <c r="DL10" i="5"/>
  <c r="BV10" i="5"/>
  <c r="HJ16" i="5"/>
  <c r="MB16" i="5"/>
  <c r="FU16" i="5"/>
  <c r="MB10" i="5"/>
  <c r="KM10" i="5"/>
  <c r="IY10" i="5"/>
  <c r="HJ10" i="5"/>
  <c r="FU10" i="5"/>
  <c r="EF10" i="5"/>
  <c r="CQ10" i="5"/>
  <c r="AZ10" i="5"/>
  <c r="HT10" i="5"/>
  <c r="BK10" i="5"/>
  <c r="ML10" i="5"/>
  <c r="GE10" i="5"/>
  <c r="AZ16" i="5"/>
  <c r="KX10" i="5"/>
  <c r="EP10" i="5"/>
  <c r="H11" i="4"/>
  <c r="JI10" i="5"/>
  <c r="DB10" i="5"/>
  <c r="FB18" i="5"/>
  <c r="FA18" i="5"/>
  <c r="FC18" i="5"/>
  <c r="EZ18" i="5"/>
  <c r="FB12" i="5"/>
  <c r="FA12" i="5"/>
  <c r="FD18" i="5"/>
  <c r="FC12" i="5"/>
  <c r="EZ12" i="5"/>
  <c r="FD12" i="5"/>
  <c r="MM16" i="5"/>
  <c r="KY16" i="5"/>
  <c r="JJ16" i="5"/>
  <c r="HU16" i="5"/>
  <c r="GF16" i="5"/>
  <c r="EQ16" i="5"/>
  <c r="DC16" i="5"/>
  <c r="BL16" i="5"/>
  <c r="MC16" i="5"/>
  <c r="KN16" i="5"/>
  <c r="IZ16" i="5"/>
  <c r="HK16" i="5"/>
  <c r="FV16" i="5"/>
  <c r="EG16" i="5"/>
  <c r="CR16" i="5"/>
  <c r="BA16" i="5"/>
  <c r="LI16" i="5"/>
  <c r="JT16" i="5"/>
  <c r="IE16" i="5"/>
  <c r="GP16" i="5"/>
  <c r="FB16" i="5"/>
  <c r="DM16" i="5"/>
  <c r="BW16" i="5"/>
  <c r="LS16" i="5"/>
  <c r="FL16" i="5"/>
  <c r="LI10" i="5"/>
  <c r="JT10" i="5"/>
  <c r="IE10" i="5"/>
  <c r="GP10" i="5"/>
  <c r="FB10" i="5"/>
  <c r="DM10" i="5"/>
  <c r="BW10" i="5"/>
  <c r="IO16" i="5"/>
  <c r="KD16" i="5"/>
  <c r="DW16" i="5"/>
  <c r="MM10" i="5"/>
  <c r="KY10" i="5"/>
  <c r="JJ10" i="5"/>
  <c r="HU10" i="5"/>
  <c r="GF10" i="5"/>
  <c r="EQ10" i="5"/>
  <c r="DC10" i="5"/>
  <c r="BL10" i="5"/>
  <c r="HA16" i="5"/>
  <c r="LS10" i="5"/>
  <c r="KD10" i="5"/>
  <c r="IO10" i="5"/>
  <c r="HA10" i="5"/>
  <c r="FL10" i="5"/>
  <c r="DW10" i="5"/>
  <c r="CH10" i="5"/>
  <c r="IZ10" i="5"/>
  <c r="CR10" i="5"/>
  <c r="CH16" i="5"/>
  <c r="HK10" i="5"/>
  <c r="BA10" i="5"/>
  <c r="MC10" i="5"/>
  <c r="FV10" i="5"/>
  <c r="J11" i="4"/>
  <c r="KN10" i="5"/>
  <c r="EG10" i="5"/>
</calcChain>
</file>

<file path=xl/sharedStrings.xml><?xml version="1.0" encoding="utf-8"?>
<sst xmlns="http://schemas.openxmlformats.org/spreadsheetml/2006/main" count="936" uniqueCount="277">
  <si>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</si>
  <si>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</si>
  <si>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</si>
  <si>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</si>
  <si>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</si>
  <si>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</si>
  <si>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</si>
  <si>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</si>
  <si>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電気事業により生じた利益は、将来の施設更新に充てるための建設改良積立金や災害や渇水などによる減収に備えるための利益積立金、環境保全に資する事業及び子育て支援事業等を対象とした一般会計への繰り出しのための地域文化振興等積立金等に積み立てることを基本としている。今後も事業運営に必要な財源を確保しつつ、一般会計への繰り出しを通じて住民の福祉の向上に努める方針としている。
自己資本金への組入れ　1,599,506千円
建設改良積立金への積立て　409,193千円
利益積立金への積立て　6,000千円
地域文化振興等積立金への積立て　250,000千円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</si>
  <si>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</si>
  <si>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</si>
  <si>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</si>
  <si>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</si>
  <si>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</si>
  <si>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</si>
  <si>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</si>
  <si>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</si>
  <si>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</si>
  <si>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</si>
  <si>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</si>
  <si>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</si>
  <si>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</si>
  <si>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</si>
  <si>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</si>
  <si>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</si>
  <si>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</si>
  <si>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</si>
  <si>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</si>
  <si>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</si>
  <si>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</si>
  <si>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</si>
  <si>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</si>
  <si>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</si>
  <si>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</si>
  <si>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</si>
  <si>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有形固定資産減価償却率、FIT収入割合については、平成29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</si>
  <si>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</si>
  <si>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</si>
  <si>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</si>
  <si>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</si>
  <si>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</si>
  <si>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</si>
  <si>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</si>
  <si>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</si>
  <si>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</si>
  <si>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</si>
  <si>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</si>
  <si>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</si>
  <si>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</si>
  <si>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</si>
  <si>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</si>
  <si>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</si>
  <si>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</si>
  <si>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</si>
  <si>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</si>
  <si>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</si>
  <si>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</si>
  <si>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</si>
  <si>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</si>
  <si>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</si>
  <si>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</si>
  <si>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</si>
  <si>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</si>
  <si>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</si>
  <si>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</si>
  <si>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</si>
  <si>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</si>
  <si>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</si>
  <si>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</si>
  <si>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</si>
  <si>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</si>
  <si>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</si>
  <si>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</si>
  <si>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</si>
  <si>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</si>
  <si>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</si>
  <si>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</si>
  <si>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</si>
  <si>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</si>
  <si>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</si>
  <si>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</si>
  <si>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</si>
  <si>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</si>
  <si>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</si>
  <si>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</si>
  <si>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</si>
  <si>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</si>
  <si>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</si>
  <si>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</si>
  <si>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</si>
  <si>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</si>
  <si>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</si>
  <si>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</si>
  <si>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</si>
  <si>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</si>
  <si>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</si>
  <si>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</si>
  <si>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</si>
  <si>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</si>
  <si>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</si>
  <si>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</si>
  <si>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</si>
  <si>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</si>
  <si>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</si>
  <si>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</si>
  <si>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</si>
  <si>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</si>
  <si>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</si>
  <si>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</si>
  <si>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</si>
  <si>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</si>
  <si>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</si>
  <si>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</si>
  <si>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</si>
  <si>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</si>
  <si>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</si>
  <si>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</si>
  <si>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190004</t>
  </si>
  <si>
    <t>46</t>
  </si>
  <si>
    <t>04</t>
  </si>
  <si>
    <t>0</t>
  </si>
  <si>
    <t>000</t>
  </si>
  <si>
    <t>山梨県</t>
  </si>
  <si>
    <t>法適用</t>
  </si>
  <si>
    <t>電気事業</t>
  </si>
  <si>
    <t>自治体職員</t>
  </si>
  <si>
    <t>-</t>
  </si>
  <si>
    <t>平成36年3月31日　西山外１７発電所</t>
  </si>
  <si>
    <t>平成42年4月30日　塩川第二発電所ほか</t>
  </si>
  <si>
    <t>無</t>
  </si>
  <si>
    <t>東京電力エナジーパートナー株式会社、株式会社Ｆ－Ｐｏｗｅｒ、東京電力パワーグリッド株式会社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</si>
  <si>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</si>
  <si>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</si>
  <si>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</si>
  <si>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</si>
  <si>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</si>
  <si>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</si>
  <si>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</si>
  <si>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</si>
  <si>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</si>
  <si>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</si>
  <si>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</si>
  <si>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</si>
  <si>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</si>
  <si>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</si>
  <si>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</si>
  <si>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</si>
  <si>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</si>
  <si>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</si>
  <si>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</si>
  <si>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</si>
  <si>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</si>
  <si>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</si>
  <si>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</si>
  <si>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</si>
  <si>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</si>
  <si>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</si>
  <si>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</si>
  <si>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</si>
  <si>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</si>
  <si>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</si>
  <si>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</si>
  <si>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</si>
  <si>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</si>
  <si>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</si>
  <si>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</si>
  <si>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</si>
  <si>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</si>
  <si>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</si>
  <si>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</si>
  <si>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</si>
  <si>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</si>
  <si>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</si>
  <si>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</si>
  <si>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</si>
  <si>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</si>
  <si>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</si>
  <si>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</si>
  <si>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</si>
  <si>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</si>
  <si>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</si>
  <si>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</si>
  <si>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</si>
  <si>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</si>
  <si>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</si>
  <si>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</si>
  <si>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</si>
  <si>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</si>
  <si>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</si>
  <si>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</si>
  <si>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</si>
  <si>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</si>
  <si>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</si>
  <si>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</si>
  <si>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</si>
  <si>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</si>
  <si>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</si>
  <si>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</si>
  <si>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</si>
  <si>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</si>
  <si>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</si>
  <si>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</si>
  <si>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</si>
  <si>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</si>
  <si>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</si>
  <si>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</si>
  <si>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</si>
  <si>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</si>
  <si>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</si>
  <si>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</si>
  <si>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</si>
  <si>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</si>
  <si>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</si>
  <si>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</si>
  <si>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</si>
  <si>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</si>
  <si>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</si>
  <si>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</si>
  <si>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</si>
  <si>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</si>
  <si>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</si>
  <si>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</si>
  <si>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</si>
  <si>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</si>
  <si>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</si>
  <si>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</si>
  <si>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</si>
  <si>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</si>
  <si>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</si>
  <si>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</si>
  <si>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</si>
  <si>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</si>
  <si>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</si>
  <si>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</si>
  <si>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</si>
  <si>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</si>
  <si>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</si>
  <si>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</si>
  <si>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</si>
  <si>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</si>
  <si>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</si>
  <si>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</si>
  <si>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</si>
  <si>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</si>
  <si>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</si>
  <si>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</si>
  <si>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</si>
  <si>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</si>
  <si>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</si>
  <si>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</si>
  <si>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</si>
  <si>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</si>
  <si>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</si>
  <si>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</si>
  <si>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</si>
  <si>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</si>
  <si>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</si>
  <si>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</si>
  <si>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</si>
  <si>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</si>
  <si>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</si>
  <si>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</si>
  <si>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</si>
  <si>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</si>
  <si>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</si>
  <si>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</si>
  <si>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</si>
  <si>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</si>
  <si>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</si>
  <si>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</si>
  <si>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</si>
  <si>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</si>
  <si>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</si>
  <si>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</si>
  <si>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昭和32年4月に早川水系西山発電所の運転を開始して以来、堅実な経営を続け、平成29年度末現在では早川水系6発電所、笛吹川水系11発電所、塩川発電所及び小水力6発電所の合計24発電所（最大出力121,413kW）を運営している。
・平成28年4月の電力システム改革の第2段階の施行による電力の小売全面自由化が開始され電気事業を取り巻く環境が大きく変化した。さらには、平成32年の電力システム改革の仕上げとなる第3段階の発送電分離に向けて、更なる競争の活性化等のための市場及びルールの整備が行われている。このような状況の中で長期契約が継続している間は一定の売電収入の確保が見込まれるが、長期契約が終了したのちも安定経営が行えるよう国の施策や市場の動向などを注視するとともに、平成27年度策定の経営戦略に基づき、経営の健全化に努める。</t>
    <phoneticPr fontId="5"/>
  </si>
  <si>
    <t>・設備利用率については、水力発電として前年度と比較して減少しているが、適切な発電施設の維持管理のために発電所を停止したことが原因で減少したものであり、効率的な運用を図ることができている状況である。
・修繕費比率及び有形固定資産減価償却率は水力発電として前年度と比較し、修繕費比率では増加、有形固定資産減価償却率は減少となっており全国平均を上回っている。これは企業局における主要な発電施設が昭和30年代に設置され、定期点検及び健全な状態に保つための改修工事に努めているが、法定耐用年数に近づいており、修繕費がかさんできていることを示しているため、計画的な施設の改修等を引き続き行う必要がある。
・企業債残高対料金収入比率は前年度と比較して減少しており、全国平均に比べ低い水準であり、また、企業債残高と同額の減債積立金が確保されているため問題は無い。
・ＦＩＴ収入割合は、前年度と比較して増加しているが、現状、料金収入における割合は低いため、ＦＩＴ調達期間期間終了後の料金収入減少のリスクは少ない。</t>
    <rPh sb="51" eb="54">
      <t>ハツデンショ</t>
    </rPh>
    <rPh sb="55" eb="57">
      <t>テイシ</t>
    </rPh>
    <rPh sb="62" eb="64">
      <t>ゲンイン</t>
    </rPh>
    <rPh sb="65" eb="67">
      <t>ゲンショウ</t>
    </rPh>
    <rPh sb="142" eb="144">
      <t>ゾウカ</t>
    </rPh>
    <rPh sb="157" eb="159">
      <t>ゲンショウ</t>
    </rPh>
    <rPh sb="280" eb="283">
      <t>カイシュウトウ</t>
    </rPh>
    <rPh sb="395" eb="397">
      <t>ゾウカ</t>
    </rPh>
    <phoneticPr fontId="5"/>
  </si>
  <si>
    <t>・経常収支比率及び営業収支比率は、主に修繕費の増等により費用が増加したことで、前年度と比較して減少しているが、ともに100%を超えて推移していることから、健全な経営状況である。
・流動比率については、100%を大きく上回り、他団体と比較しても上回っていることから経営の安全性と信用性は確保されている。これは、平成30年度において長期借入金償還計画に沿った高額な貸付金の返済が見込まれるため、流動資産の短期貸付金が増加したことが主な原因である。なお、平成26年度から数値が大幅に低下しているが、これは新会計基準を適用したことにより、従来、資本に計上していた企業債について、1年以内に返済期限が到来するものを流動負債に計上したほか、引当金の計上要件の見直しにより、流動負債が増加したものによる。
・供給原価については、西山・天科発電所の大規模改修による修繕費が増加したこと及び、工事に伴う発電所の停止により発電電力量が減少していることから、前年度と比較して増加している。そのため、発電所の改良や修繕について計画的な投資を行うとともに、不要な費用を削減するなど効率的な経営を行う必要がある。
・ＥＢＩＴＤＡ（減価償却前営業利益）は主に修繕費の増等により、純利益が減少したため、前年度と比較して減少している。しかし、他団体と比較しても同水準であり、経年での下降傾向にあることから、健全な経営状態である。</t>
    <rPh sb="17" eb="18">
      <t>オモ</t>
    </rPh>
    <rPh sb="19" eb="22">
      <t>シュウゼンピ</t>
    </rPh>
    <rPh sb="23" eb="25">
      <t>ゾウトウ</t>
    </rPh>
    <rPh sb="28" eb="30">
      <t>ヒヨウ</t>
    </rPh>
    <rPh sb="31" eb="33">
      <t>ゾウカ</t>
    </rPh>
    <rPh sb="47" eb="49">
      <t>ゲンショウ</t>
    </rPh>
    <rPh sb="155" eb="157">
      <t>ヘイセイ</t>
    </rPh>
    <rPh sb="159" eb="161">
      <t>ネンド</t>
    </rPh>
    <rPh sb="165" eb="167">
      <t>チョウキ</t>
    </rPh>
    <rPh sb="167" eb="170">
      <t>カリイレキン</t>
    </rPh>
    <rPh sb="170" eb="172">
      <t>ショウカン</t>
    </rPh>
    <rPh sb="172" eb="174">
      <t>ケイカク</t>
    </rPh>
    <rPh sb="175" eb="176">
      <t>ソ</t>
    </rPh>
    <rPh sb="178" eb="180">
      <t>コウガク</t>
    </rPh>
    <rPh sb="181" eb="184">
      <t>カシツケキン</t>
    </rPh>
    <rPh sb="185" eb="187">
      <t>ヘンサイ</t>
    </rPh>
    <rPh sb="188" eb="190">
      <t>ミコ</t>
    </rPh>
    <rPh sb="196" eb="198">
      <t>リュウドウ</t>
    </rPh>
    <rPh sb="198" eb="200">
      <t>シサン</t>
    </rPh>
    <rPh sb="201" eb="203">
      <t>タンキ</t>
    </rPh>
    <rPh sb="203" eb="206">
      <t>カシツケキン</t>
    </rPh>
    <rPh sb="207" eb="209">
      <t>ゾウカ</t>
    </rPh>
    <rPh sb="214" eb="215">
      <t>オモ</t>
    </rPh>
    <rPh sb="216" eb="218">
      <t>ゲンイン</t>
    </rPh>
    <rPh sb="359" eb="361">
      <t>ニシヤマ</t>
    </rPh>
    <rPh sb="362" eb="363">
      <t>アマ</t>
    </rPh>
    <rPh sb="363" eb="364">
      <t>シナ</t>
    </rPh>
    <rPh sb="364" eb="367">
      <t>ハツデンショ</t>
    </rPh>
    <rPh sb="368" eb="371">
      <t>ダイキボ</t>
    </rPh>
    <rPh sb="371" eb="373">
      <t>カイシュウ</t>
    </rPh>
    <rPh sb="376" eb="379">
      <t>シュウゼンピ</t>
    </rPh>
    <rPh sb="380" eb="382">
      <t>ゾウカ</t>
    </rPh>
    <rPh sb="386" eb="387">
      <t>オヨ</t>
    </rPh>
    <rPh sb="389" eb="391">
      <t>コウジ</t>
    </rPh>
    <rPh sb="392" eb="393">
      <t>トモナ</t>
    </rPh>
    <rPh sb="394" eb="397">
      <t>ハツデンショ</t>
    </rPh>
    <rPh sb="398" eb="400">
      <t>テイシ</t>
    </rPh>
    <rPh sb="403" eb="405">
      <t>ハツデン</t>
    </rPh>
    <rPh sb="420" eb="423">
      <t>ゼンネンド</t>
    </rPh>
    <rPh sb="424" eb="426">
      <t>ヒカク</t>
    </rPh>
    <rPh sb="428" eb="430">
      <t>ゾウカ</t>
    </rPh>
    <rPh sb="457" eb="459">
      <t>トウシ</t>
    </rPh>
    <rPh sb="460" eb="461">
      <t>オコナ</t>
    </rPh>
    <rPh sb="467" eb="469">
      <t>フヨウ</t>
    </rPh>
    <rPh sb="470" eb="472">
      <t>ヒヨウ</t>
    </rPh>
    <rPh sb="486" eb="487">
      <t>オコナ</t>
    </rPh>
    <rPh sb="488" eb="490">
      <t>ヒツヨウ</t>
    </rPh>
    <rPh sb="515" eb="516">
      <t>オモ</t>
    </rPh>
    <rPh sb="517" eb="520">
      <t>シュウゼンピ</t>
    </rPh>
    <rPh sb="521" eb="523">
      <t>ゾウトウ</t>
    </rPh>
    <rPh sb="527" eb="530">
      <t>ジュンリエキ</t>
    </rPh>
    <rPh sb="531" eb="533">
      <t>ゲンショウ</t>
    </rPh>
    <rPh sb="546" eb="548">
      <t>ゲンショウ</t>
    </rPh>
    <rPh sb="561" eb="563">
      <t>ヒカク</t>
    </rPh>
    <rPh sb="577" eb="579">
      <t>カコウ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</si>
</sst>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1" fillId="0" borderId="16"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11" fillId="0" borderId="17" xfId="2" applyFont="1" applyFill="1" applyBorder="1" applyAlignment="1" applyProtection="1">
      <alignment horizontal="left" vertical="top" wrapText="1"/>
      <protection locked="0"/>
    </xf>
    <xf numFmtId="0" fontId="11" fillId="0" borderId="44" xfId="2" applyFont="1" applyFill="1" applyBorder="1" applyAlignment="1" applyProtection="1">
      <alignment horizontal="left" vertical="top" wrapText="1"/>
      <protection locked="0"/>
    </xf>
    <xf numFmtId="0" fontId="11" fillId="0" borderId="45" xfId="2" applyFont="1" applyFill="1" applyBorder="1" applyAlignment="1" applyProtection="1">
      <alignment horizontal="left" vertical="top" wrapText="1"/>
      <protection locked="0"/>
    </xf>
    <xf numFmtId="0" fontId="11"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1" fillId="0" borderId="16" xfId="2" applyFont="1" applyBorder="1" applyAlignment="1" applyProtection="1">
      <alignment horizontal="left" vertical="top" wrapText="1"/>
      <protection locked="0"/>
    </xf>
    <xf numFmtId="0" fontId="11" fillId="0" borderId="0" xfId="2" applyFont="1" applyBorder="1" applyAlignment="1" applyProtection="1">
      <alignment horizontal="left" vertical="top" wrapText="1"/>
      <protection locked="0"/>
    </xf>
    <xf numFmtId="0" fontId="11" fillId="0" borderId="17" xfId="2" applyFont="1" applyBorder="1" applyAlignment="1" applyProtection="1">
      <alignment horizontal="left" vertical="top" wrapText="1"/>
      <protection locked="0"/>
    </xf>
    <xf numFmtId="0" fontId="11" fillId="0" borderId="36" xfId="2" applyFont="1" applyBorder="1" applyAlignment="1" applyProtection="1">
      <alignment horizontal="left" vertical="top" wrapText="1"/>
      <protection locked="0"/>
    </xf>
    <xf numFmtId="0" fontId="11" fillId="0" borderId="37" xfId="2" applyFont="1" applyBorder="1" applyAlignment="1" applyProtection="1">
      <alignment horizontal="left" vertical="top" wrapText="1"/>
      <protection locked="0"/>
    </xf>
    <xf numFmtId="0" fontId="11"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shrinkToFit="1"/>
      <protection locked="0"/>
    </xf>
    <xf numFmtId="0" fontId="10" fillId="0" borderId="19" xfId="2" applyFont="1" applyBorder="1" applyAlignment="1" applyProtection="1">
      <alignment horizontal="center" vertical="center" shrinkToFi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1" fillId="0" borderId="13" xfId="2" applyNumberFormat="1" applyFont="1" applyFill="1" applyBorder="1" applyAlignment="1" applyProtection="1">
      <alignment horizontal="left" vertical="top" wrapText="1"/>
      <protection locked="0"/>
    </xf>
    <xf numFmtId="0" fontId="11" fillId="0" borderId="14" xfId="2" applyNumberFormat="1" applyFont="1" applyFill="1" applyBorder="1" applyAlignment="1" applyProtection="1">
      <alignment horizontal="left" vertical="top" wrapText="1"/>
      <protection locked="0"/>
    </xf>
    <xf numFmtId="0" fontId="11" fillId="0" borderId="15" xfId="2" applyNumberFormat="1" applyFont="1" applyFill="1" applyBorder="1" applyAlignment="1" applyProtection="1">
      <alignment horizontal="left" vertical="top" wrapText="1"/>
      <protection locked="0"/>
    </xf>
    <xf numFmtId="0" fontId="11" fillId="0" borderId="16" xfId="2" applyNumberFormat="1" applyFont="1" applyFill="1" applyBorder="1" applyAlignment="1" applyProtection="1">
      <alignment horizontal="left" vertical="top" wrapText="1"/>
      <protection locked="0"/>
    </xf>
    <xf numFmtId="0" fontId="11" fillId="0" borderId="0" xfId="2" applyNumberFormat="1" applyFont="1" applyFill="1" applyBorder="1" applyAlignment="1" applyProtection="1">
      <alignment horizontal="left" vertical="top" wrapText="1"/>
      <protection locked="0"/>
    </xf>
    <xf numFmtId="0" fontId="11" fillId="0" borderId="17" xfId="2" applyNumberFormat="1" applyFont="1" applyFill="1" applyBorder="1" applyAlignment="1" applyProtection="1">
      <alignment horizontal="left" vertical="top" wrapText="1"/>
      <protection locked="0"/>
    </xf>
    <xf numFmtId="0" fontId="11" fillId="0" borderId="36" xfId="2" applyNumberFormat="1" applyFont="1" applyFill="1" applyBorder="1" applyAlignment="1" applyProtection="1">
      <alignment horizontal="left" vertical="top" wrapText="1"/>
      <protection locked="0"/>
    </xf>
    <xf numFmtId="0" fontId="11" fillId="0" borderId="37" xfId="2" applyNumberFormat="1" applyFont="1" applyFill="1" applyBorder="1" applyAlignment="1" applyProtection="1">
      <alignment horizontal="left" vertical="top" wrapText="1"/>
      <protection locked="0"/>
    </xf>
    <xf numFmtId="0" fontId="11"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117.4</c:v>
                </c:pt>
                <c:pt idx="1">
                  <c:v>125.8</c:v>
                </c:pt>
                <c:pt idx="2">
                  <c:v>118.9</c:v>
                </c:pt>
                <c:pt idx="3">
                  <c:v>125.8</c:v>
                </c:pt>
                <c:pt idx="4">
                  <c:v>117.1</c:v>
                </c:pt>
              </c:numCache>
            </c:numRef>
          </c:val>
          <c:extLst xmlns:c16r2="http://schemas.microsoft.com/office/drawing/2015/06/chart">
            <c:ext xmlns:c16="http://schemas.microsoft.com/office/drawing/2014/chart" uri="{C3380CC4-5D6E-409C-BE32-E72D297353CC}">
              <c16:uniqueId val="{00000000-3A48-4642-A40C-ED613C4C353E}"/>
            </c:ext>
          </c:extLst>
        </c:ser>
        <c:dLbls>
          <c:showLegendKey val="0"/>
          <c:showVal val="0"/>
          <c:showCatName val="0"/>
          <c:showSerName val="0"/>
          <c:showPercent val="0"/>
          <c:showBubbleSize val="0"/>
        </c:dLbls>
        <c:gapWidth val="180"/>
        <c:overlap val="-90"/>
        <c:axId val="442198368"/>
        <c:axId val="439443456"/>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119.7</c:v>
                </c:pt>
                <c:pt idx="1">
                  <c:v>125.7</c:v>
                </c:pt>
                <c:pt idx="2">
                  <c:v>129.69999999999999</c:v>
                </c:pt>
                <c:pt idx="3">
                  <c:v>135.9</c:v>
                </c:pt>
                <c:pt idx="4">
                  <c:v>130.5</c:v>
                </c:pt>
              </c:numCache>
            </c:numRef>
          </c:val>
          <c:smooth val="0"/>
          <c:extLst xmlns:c16r2="http://schemas.microsoft.com/office/drawing/2015/06/chart">
            <c:ext xmlns:c16="http://schemas.microsoft.com/office/drawing/2014/chart" uri="{C3380CC4-5D6E-409C-BE32-E72D297353CC}">
              <c16:uniqueId val="{00000001-3A48-4642-A40C-ED613C4C353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3A48-4642-A40C-ED613C4C353E}"/>
            </c:ext>
          </c:extLst>
        </c:ser>
        <c:dLbls>
          <c:showLegendKey val="0"/>
          <c:showVal val="0"/>
          <c:showCatName val="0"/>
          <c:showSerName val="0"/>
          <c:showPercent val="0"/>
          <c:showBubbleSize val="0"/>
        </c:dLbls>
        <c:marker val="1"/>
        <c:smooth val="0"/>
        <c:axId val="442198368"/>
        <c:axId val="439443456"/>
      </c:lineChart>
      <c:catAx>
        <c:axId val="442198368"/>
        <c:scaling>
          <c:orientation val="minMax"/>
        </c:scaling>
        <c:delete val="0"/>
        <c:axPos val="b"/>
        <c:numFmt formatCode="ge" sourceLinked="1"/>
        <c:majorTickMark val="none"/>
        <c:minorTickMark val="none"/>
        <c:tickLblPos val="none"/>
        <c:crossAx val="439443456"/>
        <c:crosses val="autoZero"/>
        <c:auto val="0"/>
        <c:lblAlgn val="ctr"/>
        <c:lblOffset val="100"/>
        <c:noMultiLvlLbl val="1"/>
      </c:catAx>
      <c:valAx>
        <c:axId val="439443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1983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118.8</c:v>
                </c:pt>
                <c:pt idx="1">
                  <c:v>126.7</c:v>
                </c:pt>
                <c:pt idx="2">
                  <c:v>116.2</c:v>
                </c:pt>
                <c:pt idx="3">
                  <c:v>126.6</c:v>
                </c:pt>
                <c:pt idx="4">
                  <c:v>118.6</c:v>
                </c:pt>
              </c:numCache>
            </c:numRef>
          </c:val>
          <c:extLst xmlns:c16r2="http://schemas.microsoft.com/office/drawing/2015/06/chart">
            <c:ext xmlns:c16="http://schemas.microsoft.com/office/drawing/2014/chart" uri="{C3380CC4-5D6E-409C-BE32-E72D297353CC}">
              <c16:uniqueId val="{00000000-37AD-466B-A49A-4D83B28F4B99}"/>
            </c:ext>
          </c:extLst>
        </c:ser>
        <c:dLbls>
          <c:showLegendKey val="0"/>
          <c:showVal val="0"/>
          <c:showCatName val="0"/>
          <c:showSerName val="0"/>
          <c:showPercent val="0"/>
          <c:showBubbleSize val="0"/>
        </c:dLbls>
        <c:gapWidth val="180"/>
        <c:overlap val="-90"/>
        <c:axId val="439444240"/>
        <c:axId val="43944463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121.8</c:v>
                </c:pt>
                <c:pt idx="1">
                  <c:v>124.8</c:v>
                </c:pt>
                <c:pt idx="2">
                  <c:v>130.4</c:v>
                </c:pt>
                <c:pt idx="3">
                  <c:v>136.30000000000001</c:v>
                </c:pt>
                <c:pt idx="4">
                  <c:v>130.69999999999999</c:v>
                </c:pt>
              </c:numCache>
            </c:numRef>
          </c:val>
          <c:smooth val="0"/>
          <c:extLst xmlns:c16r2="http://schemas.microsoft.com/office/drawing/2015/06/chart">
            <c:ext xmlns:c16="http://schemas.microsoft.com/office/drawing/2014/chart" uri="{C3380CC4-5D6E-409C-BE32-E72D297353CC}">
              <c16:uniqueId val="{00000001-37AD-466B-A49A-4D83B28F4B9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37AD-466B-A49A-4D83B28F4B99}"/>
            </c:ext>
          </c:extLst>
        </c:ser>
        <c:dLbls>
          <c:showLegendKey val="0"/>
          <c:showVal val="0"/>
          <c:showCatName val="0"/>
          <c:showSerName val="0"/>
          <c:showPercent val="0"/>
          <c:showBubbleSize val="0"/>
        </c:dLbls>
        <c:marker val="1"/>
        <c:smooth val="0"/>
        <c:axId val="439444240"/>
        <c:axId val="439444632"/>
      </c:lineChart>
      <c:catAx>
        <c:axId val="439444240"/>
        <c:scaling>
          <c:orientation val="minMax"/>
        </c:scaling>
        <c:delete val="0"/>
        <c:axPos val="b"/>
        <c:numFmt formatCode="ge" sourceLinked="1"/>
        <c:majorTickMark val="none"/>
        <c:minorTickMark val="none"/>
        <c:tickLblPos val="none"/>
        <c:crossAx val="439444632"/>
        <c:crosses val="autoZero"/>
        <c:auto val="0"/>
        <c:lblAlgn val="ctr"/>
        <c:lblOffset val="100"/>
        <c:noMultiLvlLbl val="1"/>
      </c:catAx>
      <c:valAx>
        <c:axId val="439444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444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6382.9</c:v>
                </c:pt>
                <c:pt idx="1">
                  <c:v>1779.8</c:v>
                </c:pt>
                <c:pt idx="2">
                  <c:v>1356.8</c:v>
                </c:pt>
                <c:pt idx="3">
                  <c:v>1048.7</c:v>
                </c:pt>
                <c:pt idx="4">
                  <c:v>1283.5</c:v>
                </c:pt>
              </c:numCache>
            </c:numRef>
          </c:val>
          <c:extLst xmlns:c16r2="http://schemas.microsoft.com/office/drawing/2015/06/chart">
            <c:ext xmlns:c16="http://schemas.microsoft.com/office/drawing/2014/chart" uri="{C3380CC4-5D6E-409C-BE32-E72D297353CC}">
              <c16:uniqueId val="{00000000-C220-4DD5-A638-AEED86ABA250}"/>
            </c:ext>
          </c:extLst>
        </c:ser>
        <c:dLbls>
          <c:showLegendKey val="0"/>
          <c:showVal val="0"/>
          <c:showCatName val="0"/>
          <c:showSerName val="0"/>
          <c:showPercent val="0"/>
          <c:showBubbleSize val="0"/>
        </c:dLbls>
        <c:gapWidth val="180"/>
        <c:overlap val="-90"/>
        <c:axId val="505617544"/>
        <c:axId val="505617936"/>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992.4</c:v>
                </c:pt>
                <c:pt idx="1">
                  <c:v>638.79999999999995</c:v>
                </c:pt>
                <c:pt idx="2">
                  <c:v>716.7</c:v>
                </c:pt>
                <c:pt idx="3">
                  <c:v>688</c:v>
                </c:pt>
                <c:pt idx="4">
                  <c:v>707.7</c:v>
                </c:pt>
              </c:numCache>
            </c:numRef>
          </c:val>
          <c:smooth val="0"/>
          <c:extLst xmlns:c16r2="http://schemas.microsoft.com/office/drawing/2015/06/chart">
            <c:ext xmlns:c16="http://schemas.microsoft.com/office/drawing/2014/chart" uri="{C3380CC4-5D6E-409C-BE32-E72D297353CC}">
              <c16:uniqueId val="{00000001-C220-4DD5-A638-AEED86ABA25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C220-4DD5-A638-AEED86ABA250}"/>
            </c:ext>
          </c:extLst>
        </c:ser>
        <c:dLbls>
          <c:showLegendKey val="0"/>
          <c:showVal val="0"/>
          <c:showCatName val="0"/>
          <c:showSerName val="0"/>
          <c:showPercent val="0"/>
          <c:showBubbleSize val="0"/>
        </c:dLbls>
        <c:marker val="1"/>
        <c:smooth val="0"/>
        <c:axId val="505617544"/>
        <c:axId val="505617936"/>
      </c:lineChart>
      <c:catAx>
        <c:axId val="505617544"/>
        <c:scaling>
          <c:orientation val="minMax"/>
        </c:scaling>
        <c:delete val="0"/>
        <c:axPos val="b"/>
        <c:numFmt formatCode="ge" sourceLinked="1"/>
        <c:majorTickMark val="none"/>
        <c:minorTickMark val="none"/>
        <c:tickLblPos val="none"/>
        <c:crossAx val="505617936"/>
        <c:crosses val="autoZero"/>
        <c:auto val="0"/>
        <c:lblAlgn val="ctr"/>
        <c:lblOffset val="100"/>
        <c:noMultiLvlLbl val="1"/>
      </c:catAx>
      <c:valAx>
        <c:axId val="505617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17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7126.4</c:v>
                </c:pt>
                <c:pt idx="1">
                  <c:v>5922.1</c:v>
                </c:pt>
                <c:pt idx="2">
                  <c:v>6140.9</c:v>
                </c:pt>
                <c:pt idx="3">
                  <c:v>6256.3</c:v>
                </c:pt>
                <c:pt idx="4">
                  <c:v>9091.2999999999993</c:v>
                </c:pt>
              </c:numCache>
            </c:numRef>
          </c:val>
          <c:extLst xmlns:c16r2="http://schemas.microsoft.com/office/drawing/2015/06/chart">
            <c:ext xmlns:c16="http://schemas.microsoft.com/office/drawing/2014/chart" uri="{C3380CC4-5D6E-409C-BE32-E72D297353CC}">
              <c16:uniqueId val="{00000000-E0DA-4D70-8578-7964BBD6EE51}"/>
            </c:ext>
          </c:extLst>
        </c:ser>
        <c:dLbls>
          <c:showLegendKey val="0"/>
          <c:showVal val="0"/>
          <c:showCatName val="0"/>
          <c:showSerName val="0"/>
          <c:showPercent val="0"/>
          <c:showBubbleSize val="0"/>
        </c:dLbls>
        <c:gapWidth val="180"/>
        <c:overlap val="-90"/>
        <c:axId val="505618720"/>
        <c:axId val="50561911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7914.4</c:v>
                </c:pt>
                <c:pt idx="1">
                  <c:v>7493.6</c:v>
                </c:pt>
                <c:pt idx="2">
                  <c:v>8014.2</c:v>
                </c:pt>
                <c:pt idx="3">
                  <c:v>8260</c:v>
                </c:pt>
                <c:pt idx="4">
                  <c:v>8600.1</c:v>
                </c:pt>
              </c:numCache>
            </c:numRef>
          </c:val>
          <c:smooth val="0"/>
          <c:extLst xmlns:c16r2="http://schemas.microsoft.com/office/drawing/2015/06/chart">
            <c:ext xmlns:c16="http://schemas.microsoft.com/office/drawing/2014/chart" uri="{C3380CC4-5D6E-409C-BE32-E72D297353CC}">
              <c16:uniqueId val="{00000001-E0DA-4D70-8578-7964BBD6EE51}"/>
            </c:ext>
          </c:extLst>
        </c:ser>
        <c:dLbls>
          <c:showLegendKey val="0"/>
          <c:showVal val="0"/>
          <c:showCatName val="0"/>
          <c:showSerName val="0"/>
          <c:showPercent val="0"/>
          <c:showBubbleSize val="0"/>
        </c:dLbls>
        <c:marker val="1"/>
        <c:smooth val="0"/>
        <c:axId val="505618720"/>
        <c:axId val="505619112"/>
      </c:lineChart>
      <c:catAx>
        <c:axId val="505618720"/>
        <c:scaling>
          <c:orientation val="minMax"/>
        </c:scaling>
        <c:delete val="0"/>
        <c:axPos val="b"/>
        <c:numFmt formatCode="ge" sourceLinked="1"/>
        <c:majorTickMark val="none"/>
        <c:minorTickMark val="none"/>
        <c:tickLblPos val="none"/>
        <c:crossAx val="505619112"/>
        <c:crosses val="autoZero"/>
        <c:auto val="0"/>
        <c:lblAlgn val="ctr"/>
        <c:lblOffset val="100"/>
        <c:noMultiLvlLbl val="1"/>
      </c:catAx>
      <c:valAx>
        <c:axId val="505619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18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1260263</c:v>
                </c:pt>
                <c:pt idx="1">
                  <c:v>1482757</c:v>
                </c:pt>
                <c:pt idx="2">
                  <c:v>1450770</c:v>
                </c:pt>
                <c:pt idx="3">
                  <c:v>1608886</c:v>
                </c:pt>
                <c:pt idx="4">
                  <c:v>1429918</c:v>
                </c:pt>
              </c:numCache>
            </c:numRef>
          </c:val>
          <c:extLst xmlns:c16r2="http://schemas.microsoft.com/office/drawing/2015/06/chart">
            <c:ext xmlns:c16="http://schemas.microsoft.com/office/drawing/2014/chart" uri="{C3380CC4-5D6E-409C-BE32-E72D297353CC}">
              <c16:uniqueId val="{00000000-060C-411A-8975-8A6C301F8D24}"/>
            </c:ext>
          </c:extLst>
        </c:ser>
        <c:dLbls>
          <c:showLegendKey val="0"/>
          <c:showVal val="0"/>
          <c:showCatName val="0"/>
          <c:showSerName val="0"/>
          <c:showPercent val="0"/>
          <c:showBubbleSize val="0"/>
        </c:dLbls>
        <c:gapWidth val="180"/>
        <c:overlap val="-90"/>
        <c:axId val="505636368"/>
        <c:axId val="50563676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1160012</c:v>
                </c:pt>
                <c:pt idx="1">
                  <c:v>1146099</c:v>
                </c:pt>
                <c:pt idx="2">
                  <c:v>1494682</c:v>
                </c:pt>
                <c:pt idx="3">
                  <c:v>1543942</c:v>
                </c:pt>
                <c:pt idx="4">
                  <c:v>1467681</c:v>
                </c:pt>
              </c:numCache>
            </c:numRef>
          </c:val>
          <c:smooth val="0"/>
          <c:extLst xmlns:c16r2="http://schemas.microsoft.com/office/drawing/2015/06/chart">
            <c:ext xmlns:c16="http://schemas.microsoft.com/office/drawing/2014/chart" uri="{C3380CC4-5D6E-409C-BE32-E72D297353CC}">
              <c16:uniqueId val="{00000001-060C-411A-8975-8A6C301F8D24}"/>
            </c:ext>
          </c:extLst>
        </c:ser>
        <c:dLbls>
          <c:showLegendKey val="0"/>
          <c:showVal val="0"/>
          <c:showCatName val="0"/>
          <c:showSerName val="0"/>
          <c:showPercent val="0"/>
          <c:showBubbleSize val="0"/>
        </c:dLbls>
        <c:marker val="1"/>
        <c:smooth val="0"/>
        <c:axId val="505636368"/>
        <c:axId val="505636760"/>
      </c:lineChart>
      <c:catAx>
        <c:axId val="505636368"/>
        <c:scaling>
          <c:orientation val="minMax"/>
        </c:scaling>
        <c:delete val="0"/>
        <c:axPos val="b"/>
        <c:numFmt formatCode="ge" sourceLinked="1"/>
        <c:majorTickMark val="none"/>
        <c:minorTickMark val="none"/>
        <c:tickLblPos val="none"/>
        <c:crossAx val="505636760"/>
        <c:crosses val="autoZero"/>
        <c:auto val="0"/>
        <c:lblAlgn val="ctr"/>
        <c:lblOffset val="100"/>
        <c:noMultiLvlLbl val="1"/>
      </c:catAx>
      <c:valAx>
        <c:axId val="50563676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36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39.4</c:v>
                </c:pt>
                <c:pt idx="1">
                  <c:v>45.1</c:v>
                </c:pt>
                <c:pt idx="2">
                  <c:v>49.5</c:v>
                </c:pt>
                <c:pt idx="3">
                  <c:v>44.8</c:v>
                </c:pt>
                <c:pt idx="4">
                  <c:v>39.1</c:v>
                </c:pt>
              </c:numCache>
            </c:numRef>
          </c:val>
          <c:extLst xmlns:c16r2="http://schemas.microsoft.com/office/drawing/2015/06/chart">
            <c:ext xmlns:c16="http://schemas.microsoft.com/office/drawing/2014/chart" uri="{C3380CC4-5D6E-409C-BE32-E72D297353CC}">
              <c16:uniqueId val="{00000000-B1ED-4012-887C-628C23CB401B}"/>
            </c:ext>
          </c:extLst>
        </c:ser>
        <c:dLbls>
          <c:showLegendKey val="0"/>
          <c:showVal val="0"/>
          <c:showCatName val="0"/>
          <c:showSerName val="0"/>
          <c:showPercent val="0"/>
          <c:showBubbleSize val="0"/>
        </c:dLbls>
        <c:gapWidth val="180"/>
        <c:overlap val="-90"/>
        <c:axId val="505637544"/>
        <c:axId val="442091496"/>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36.299999999999997</c:v>
                </c:pt>
                <c:pt idx="1">
                  <c:v>38.4</c:v>
                </c:pt>
                <c:pt idx="2">
                  <c:v>37.700000000000003</c:v>
                </c:pt>
                <c:pt idx="3">
                  <c:v>36.200000000000003</c:v>
                </c:pt>
                <c:pt idx="4">
                  <c:v>36.5</c:v>
                </c:pt>
              </c:numCache>
            </c:numRef>
          </c:val>
          <c:smooth val="0"/>
          <c:extLst xmlns:c16r2="http://schemas.microsoft.com/office/drawing/2015/06/chart">
            <c:ext xmlns:c16="http://schemas.microsoft.com/office/drawing/2014/chart" uri="{C3380CC4-5D6E-409C-BE32-E72D297353CC}">
              <c16:uniqueId val="{00000001-B1ED-4012-887C-628C23CB401B}"/>
            </c:ext>
          </c:extLst>
        </c:ser>
        <c:dLbls>
          <c:showLegendKey val="0"/>
          <c:showVal val="0"/>
          <c:showCatName val="0"/>
          <c:showSerName val="0"/>
          <c:showPercent val="0"/>
          <c:showBubbleSize val="0"/>
        </c:dLbls>
        <c:marker val="1"/>
        <c:smooth val="0"/>
        <c:axId val="505637544"/>
        <c:axId val="442091496"/>
      </c:lineChart>
      <c:catAx>
        <c:axId val="505637544"/>
        <c:scaling>
          <c:orientation val="minMax"/>
        </c:scaling>
        <c:delete val="0"/>
        <c:axPos val="b"/>
        <c:numFmt formatCode="ge" sourceLinked="1"/>
        <c:majorTickMark val="none"/>
        <c:minorTickMark val="none"/>
        <c:tickLblPos val="none"/>
        <c:crossAx val="442091496"/>
        <c:crosses val="autoZero"/>
        <c:auto val="0"/>
        <c:lblAlgn val="ctr"/>
        <c:lblOffset val="100"/>
        <c:noMultiLvlLbl val="1"/>
      </c:catAx>
      <c:valAx>
        <c:axId val="442091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37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30.5</c:v>
                </c:pt>
                <c:pt idx="1">
                  <c:v>16.7</c:v>
                </c:pt>
                <c:pt idx="2">
                  <c:v>28</c:v>
                </c:pt>
                <c:pt idx="3">
                  <c:v>21</c:v>
                </c:pt>
                <c:pt idx="4">
                  <c:v>29.8</c:v>
                </c:pt>
              </c:numCache>
            </c:numRef>
          </c:val>
          <c:extLst xmlns:c16r2="http://schemas.microsoft.com/office/drawing/2015/06/chart">
            <c:ext xmlns:c16="http://schemas.microsoft.com/office/drawing/2014/chart" uri="{C3380CC4-5D6E-409C-BE32-E72D297353CC}">
              <c16:uniqueId val="{00000000-2E98-451B-A3E3-1C7BFAF62FF5}"/>
            </c:ext>
          </c:extLst>
        </c:ser>
        <c:dLbls>
          <c:showLegendKey val="0"/>
          <c:showVal val="0"/>
          <c:showCatName val="0"/>
          <c:showSerName val="0"/>
          <c:showPercent val="0"/>
          <c:showBubbleSize val="0"/>
        </c:dLbls>
        <c:gapWidth val="180"/>
        <c:overlap val="-90"/>
        <c:axId val="442092280"/>
        <c:axId val="44209267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22.1</c:v>
                </c:pt>
                <c:pt idx="1">
                  <c:v>21.1</c:v>
                </c:pt>
                <c:pt idx="2">
                  <c:v>20</c:v>
                </c:pt>
                <c:pt idx="3">
                  <c:v>18.2</c:v>
                </c:pt>
                <c:pt idx="4">
                  <c:v>20.9</c:v>
                </c:pt>
              </c:numCache>
            </c:numRef>
          </c:val>
          <c:smooth val="0"/>
          <c:extLst xmlns:c16r2="http://schemas.microsoft.com/office/drawing/2015/06/chart">
            <c:ext xmlns:c16="http://schemas.microsoft.com/office/drawing/2014/chart" uri="{C3380CC4-5D6E-409C-BE32-E72D297353CC}">
              <c16:uniqueId val="{00000001-2E98-451B-A3E3-1C7BFAF62FF5}"/>
            </c:ext>
          </c:extLst>
        </c:ser>
        <c:dLbls>
          <c:showLegendKey val="0"/>
          <c:showVal val="0"/>
          <c:showCatName val="0"/>
          <c:showSerName val="0"/>
          <c:showPercent val="0"/>
          <c:showBubbleSize val="0"/>
        </c:dLbls>
        <c:marker val="1"/>
        <c:smooth val="0"/>
        <c:axId val="442092280"/>
        <c:axId val="442092672"/>
      </c:lineChart>
      <c:catAx>
        <c:axId val="442092280"/>
        <c:scaling>
          <c:orientation val="minMax"/>
        </c:scaling>
        <c:delete val="0"/>
        <c:axPos val="b"/>
        <c:numFmt formatCode="ge" sourceLinked="1"/>
        <c:majorTickMark val="none"/>
        <c:minorTickMark val="none"/>
        <c:tickLblPos val="none"/>
        <c:crossAx val="442092672"/>
        <c:crosses val="autoZero"/>
        <c:auto val="0"/>
        <c:lblAlgn val="ctr"/>
        <c:lblOffset val="100"/>
        <c:noMultiLvlLbl val="1"/>
      </c:catAx>
      <c:valAx>
        <c:axId val="4420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092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43.1</c:v>
                </c:pt>
                <c:pt idx="1">
                  <c:v>36</c:v>
                </c:pt>
                <c:pt idx="2">
                  <c:v>29.6</c:v>
                </c:pt>
                <c:pt idx="3">
                  <c:v>24.9</c:v>
                </c:pt>
                <c:pt idx="4">
                  <c:v>17.399999999999999</c:v>
                </c:pt>
              </c:numCache>
            </c:numRef>
          </c:val>
          <c:extLst xmlns:c16r2="http://schemas.microsoft.com/office/drawing/2015/06/chart">
            <c:ext xmlns:c16="http://schemas.microsoft.com/office/drawing/2014/chart" uri="{C3380CC4-5D6E-409C-BE32-E72D297353CC}">
              <c16:uniqueId val="{00000000-684E-4922-8341-C8A4E1C38B2F}"/>
            </c:ext>
          </c:extLst>
        </c:ser>
        <c:dLbls>
          <c:showLegendKey val="0"/>
          <c:showVal val="0"/>
          <c:showCatName val="0"/>
          <c:showSerName val="0"/>
          <c:showPercent val="0"/>
          <c:showBubbleSize val="0"/>
        </c:dLbls>
        <c:gapWidth val="180"/>
        <c:overlap val="-90"/>
        <c:axId val="442553632"/>
        <c:axId val="44255402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130.19999999999999</c:v>
                </c:pt>
                <c:pt idx="1">
                  <c:v>128.80000000000001</c:v>
                </c:pt>
                <c:pt idx="2">
                  <c:v>109.9</c:v>
                </c:pt>
                <c:pt idx="3">
                  <c:v>103.6</c:v>
                </c:pt>
                <c:pt idx="4">
                  <c:v>95.7</c:v>
                </c:pt>
              </c:numCache>
            </c:numRef>
          </c:val>
          <c:smooth val="0"/>
          <c:extLst xmlns:c16r2="http://schemas.microsoft.com/office/drawing/2015/06/chart">
            <c:ext xmlns:c16="http://schemas.microsoft.com/office/drawing/2014/chart" uri="{C3380CC4-5D6E-409C-BE32-E72D297353CC}">
              <c16:uniqueId val="{00000001-684E-4922-8341-C8A4E1C38B2F}"/>
            </c:ext>
          </c:extLst>
        </c:ser>
        <c:dLbls>
          <c:showLegendKey val="0"/>
          <c:showVal val="0"/>
          <c:showCatName val="0"/>
          <c:showSerName val="0"/>
          <c:showPercent val="0"/>
          <c:showBubbleSize val="0"/>
        </c:dLbls>
        <c:marker val="1"/>
        <c:smooth val="0"/>
        <c:axId val="442553632"/>
        <c:axId val="442554024"/>
      </c:lineChart>
      <c:catAx>
        <c:axId val="442553632"/>
        <c:scaling>
          <c:orientation val="minMax"/>
        </c:scaling>
        <c:delete val="0"/>
        <c:axPos val="b"/>
        <c:numFmt formatCode="ge" sourceLinked="1"/>
        <c:majorTickMark val="none"/>
        <c:minorTickMark val="none"/>
        <c:tickLblPos val="none"/>
        <c:crossAx val="442554024"/>
        <c:crosses val="autoZero"/>
        <c:auto val="0"/>
        <c:lblAlgn val="ctr"/>
        <c:lblOffset val="100"/>
        <c:noMultiLvlLbl val="1"/>
      </c:catAx>
      <c:valAx>
        <c:axId val="442554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553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65</c:v>
                </c:pt>
                <c:pt idx="1">
                  <c:v>67.3</c:v>
                </c:pt>
                <c:pt idx="2">
                  <c:v>65.8</c:v>
                </c:pt>
                <c:pt idx="3">
                  <c:v>66.8</c:v>
                </c:pt>
                <c:pt idx="4">
                  <c:v>66.099999999999994</c:v>
                </c:pt>
              </c:numCache>
            </c:numRef>
          </c:val>
          <c:extLst xmlns:c16r2="http://schemas.microsoft.com/office/drawing/2015/06/chart">
            <c:ext xmlns:c16="http://schemas.microsoft.com/office/drawing/2014/chart" uri="{C3380CC4-5D6E-409C-BE32-E72D297353CC}">
              <c16:uniqueId val="{00000000-2D45-448F-A021-0D7E1E458F35}"/>
            </c:ext>
          </c:extLst>
        </c:ser>
        <c:dLbls>
          <c:showLegendKey val="0"/>
          <c:showVal val="0"/>
          <c:showCatName val="0"/>
          <c:showSerName val="0"/>
          <c:showPercent val="0"/>
          <c:showBubbleSize val="0"/>
        </c:dLbls>
        <c:gapWidth val="180"/>
        <c:overlap val="-90"/>
        <c:axId val="442554808"/>
        <c:axId val="4425552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57.7</c:v>
                </c:pt>
                <c:pt idx="1">
                  <c:v>59.8</c:v>
                </c:pt>
                <c:pt idx="2">
                  <c:v>59.6</c:v>
                </c:pt>
                <c:pt idx="3">
                  <c:v>60.3</c:v>
                </c:pt>
                <c:pt idx="4">
                  <c:v>60.2</c:v>
                </c:pt>
              </c:numCache>
            </c:numRef>
          </c:val>
          <c:smooth val="0"/>
          <c:extLst xmlns:c16r2="http://schemas.microsoft.com/office/drawing/2015/06/chart">
            <c:ext xmlns:c16="http://schemas.microsoft.com/office/drawing/2014/chart" uri="{C3380CC4-5D6E-409C-BE32-E72D297353CC}">
              <c16:uniqueId val="{00000001-2D45-448F-A021-0D7E1E458F35}"/>
            </c:ext>
          </c:extLst>
        </c:ser>
        <c:dLbls>
          <c:showLegendKey val="0"/>
          <c:showVal val="0"/>
          <c:showCatName val="0"/>
          <c:showSerName val="0"/>
          <c:showPercent val="0"/>
          <c:showBubbleSize val="0"/>
        </c:dLbls>
        <c:marker val="1"/>
        <c:smooth val="0"/>
        <c:axId val="442554808"/>
        <c:axId val="442555200"/>
      </c:lineChart>
      <c:catAx>
        <c:axId val="442554808"/>
        <c:scaling>
          <c:orientation val="minMax"/>
        </c:scaling>
        <c:delete val="0"/>
        <c:axPos val="b"/>
        <c:numFmt formatCode="ge" sourceLinked="1"/>
        <c:majorTickMark val="none"/>
        <c:minorTickMark val="none"/>
        <c:tickLblPos val="none"/>
        <c:crossAx val="442555200"/>
        <c:crosses val="autoZero"/>
        <c:auto val="0"/>
        <c:lblAlgn val="ctr"/>
        <c:lblOffset val="100"/>
        <c:noMultiLvlLbl val="1"/>
      </c:catAx>
      <c:valAx>
        <c:axId val="442555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4255480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2.2000000000000002</c:v>
                </c:pt>
                <c:pt idx="1">
                  <c:v>2.6</c:v>
                </c:pt>
                <c:pt idx="2">
                  <c:v>2.4</c:v>
                </c:pt>
                <c:pt idx="3">
                  <c:v>2</c:v>
                </c:pt>
                <c:pt idx="4">
                  <c:v>2.1</c:v>
                </c:pt>
              </c:numCache>
            </c:numRef>
          </c:val>
          <c:extLst xmlns:c16r2="http://schemas.microsoft.com/office/drawing/2015/06/chart">
            <c:ext xmlns:c16="http://schemas.microsoft.com/office/drawing/2014/chart" uri="{C3380CC4-5D6E-409C-BE32-E72D297353CC}">
              <c16:uniqueId val="{00000000-78F5-4618-A3D4-9753D44F29E5}"/>
            </c:ext>
          </c:extLst>
        </c:ser>
        <c:dLbls>
          <c:showLegendKey val="0"/>
          <c:showVal val="0"/>
          <c:showCatName val="0"/>
          <c:showSerName val="0"/>
          <c:showPercent val="0"/>
          <c:showBubbleSize val="0"/>
        </c:dLbls>
        <c:gapWidth val="180"/>
        <c:overlap val="-90"/>
        <c:axId val="505626128"/>
        <c:axId val="50562652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15.3</c:v>
                </c:pt>
                <c:pt idx="1">
                  <c:v>16.2</c:v>
                </c:pt>
                <c:pt idx="2">
                  <c:v>18.7</c:v>
                </c:pt>
                <c:pt idx="3">
                  <c:v>20.5</c:v>
                </c:pt>
                <c:pt idx="4">
                  <c:v>21.4</c:v>
                </c:pt>
              </c:numCache>
            </c:numRef>
          </c:val>
          <c:smooth val="0"/>
          <c:extLst xmlns:c16r2="http://schemas.microsoft.com/office/drawing/2015/06/chart">
            <c:ext xmlns:c16="http://schemas.microsoft.com/office/drawing/2014/chart" uri="{C3380CC4-5D6E-409C-BE32-E72D297353CC}">
              <c16:uniqueId val="{00000001-78F5-4618-A3D4-9753D44F29E5}"/>
            </c:ext>
          </c:extLst>
        </c:ser>
        <c:dLbls>
          <c:showLegendKey val="0"/>
          <c:showVal val="0"/>
          <c:showCatName val="0"/>
          <c:showSerName val="0"/>
          <c:showPercent val="0"/>
          <c:showBubbleSize val="0"/>
        </c:dLbls>
        <c:marker val="1"/>
        <c:smooth val="0"/>
        <c:axId val="505626128"/>
        <c:axId val="505626520"/>
      </c:lineChart>
      <c:catAx>
        <c:axId val="505626128"/>
        <c:scaling>
          <c:orientation val="minMax"/>
        </c:scaling>
        <c:delete val="0"/>
        <c:axPos val="b"/>
        <c:numFmt formatCode="ge" sourceLinked="1"/>
        <c:majorTickMark val="none"/>
        <c:minorTickMark val="none"/>
        <c:tickLblPos val="none"/>
        <c:crossAx val="505626520"/>
        <c:crosses val="autoZero"/>
        <c:auto val="0"/>
        <c:lblAlgn val="ctr"/>
        <c:lblOffset val="100"/>
        <c:noMultiLvlLbl val="1"/>
      </c:catAx>
      <c:valAx>
        <c:axId val="505626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26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39.4</c:v>
                </c:pt>
                <c:pt idx="1">
                  <c:v>45.1</c:v>
                </c:pt>
                <c:pt idx="2">
                  <c:v>49.5</c:v>
                </c:pt>
                <c:pt idx="3">
                  <c:v>44.8</c:v>
                </c:pt>
                <c:pt idx="4">
                  <c:v>39.1</c:v>
                </c:pt>
              </c:numCache>
            </c:numRef>
          </c:val>
          <c:extLst xmlns:c16r2="http://schemas.microsoft.com/office/drawing/2015/06/chart">
            <c:ext xmlns:c16="http://schemas.microsoft.com/office/drawing/2014/chart" uri="{C3380CC4-5D6E-409C-BE32-E72D297353CC}">
              <c16:uniqueId val="{00000000-7235-4F20-A043-C4C9B474484C}"/>
            </c:ext>
          </c:extLst>
        </c:ser>
        <c:dLbls>
          <c:showLegendKey val="0"/>
          <c:showVal val="0"/>
          <c:showCatName val="0"/>
          <c:showSerName val="0"/>
          <c:showPercent val="0"/>
          <c:showBubbleSize val="0"/>
        </c:dLbls>
        <c:gapWidth val="180"/>
        <c:overlap val="-90"/>
        <c:axId val="505627304"/>
        <c:axId val="505654408"/>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37</c:v>
                </c:pt>
                <c:pt idx="1">
                  <c:v>39.5</c:v>
                </c:pt>
                <c:pt idx="2">
                  <c:v>39.1</c:v>
                </c:pt>
                <c:pt idx="3">
                  <c:v>37.299999999999997</c:v>
                </c:pt>
                <c:pt idx="4">
                  <c:v>38</c:v>
                </c:pt>
              </c:numCache>
            </c:numRef>
          </c:val>
          <c:smooth val="0"/>
          <c:extLst xmlns:c16r2="http://schemas.microsoft.com/office/drawing/2015/06/chart">
            <c:ext xmlns:c16="http://schemas.microsoft.com/office/drawing/2014/chart" uri="{C3380CC4-5D6E-409C-BE32-E72D297353CC}">
              <c16:uniqueId val="{00000001-7235-4F20-A043-C4C9B474484C}"/>
            </c:ext>
          </c:extLst>
        </c:ser>
        <c:dLbls>
          <c:showLegendKey val="0"/>
          <c:showVal val="0"/>
          <c:showCatName val="0"/>
          <c:showSerName val="0"/>
          <c:showPercent val="0"/>
          <c:showBubbleSize val="0"/>
        </c:dLbls>
        <c:marker val="1"/>
        <c:smooth val="0"/>
        <c:axId val="505627304"/>
        <c:axId val="505654408"/>
      </c:lineChart>
      <c:catAx>
        <c:axId val="505627304"/>
        <c:scaling>
          <c:orientation val="minMax"/>
        </c:scaling>
        <c:delete val="0"/>
        <c:axPos val="b"/>
        <c:numFmt formatCode="ge" sourceLinked="1"/>
        <c:majorTickMark val="none"/>
        <c:minorTickMark val="none"/>
        <c:tickLblPos val="none"/>
        <c:crossAx val="505654408"/>
        <c:crosses val="autoZero"/>
        <c:auto val="0"/>
        <c:lblAlgn val="ctr"/>
        <c:lblOffset val="100"/>
        <c:noMultiLvlLbl val="1"/>
      </c:catAx>
      <c:valAx>
        <c:axId val="505654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27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30.5</c:v>
                </c:pt>
                <c:pt idx="1">
                  <c:v>16.7</c:v>
                </c:pt>
                <c:pt idx="2">
                  <c:v>28</c:v>
                </c:pt>
                <c:pt idx="3">
                  <c:v>21</c:v>
                </c:pt>
                <c:pt idx="4">
                  <c:v>29.8</c:v>
                </c:pt>
              </c:numCache>
            </c:numRef>
          </c:val>
          <c:extLst xmlns:c16r2="http://schemas.microsoft.com/office/drawing/2015/06/chart">
            <c:ext xmlns:c16="http://schemas.microsoft.com/office/drawing/2014/chart" uri="{C3380CC4-5D6E-409C-BE32-E72D297353CC}">
              <c16:uniqueId val="{00000000-142B-4AF2-B56D-DF3186ED1FE6}"/>
            </c:ext>
          </c:extLst>
        </c:ser>
        <c:dLbls>
          <c:showLegendKey val="0"/>
          <c:showVal val="0"/>
          <c:showCatName val="0"/>
          <c:showSerName val="0"/>
          <c:showPercent val="0"/>
          <c:showBubbleSize val="0"/>
        </c:dLbls>
        <c:gapWidth val="180"/>
        <c:overlap val="-90"/>
        <c:axId val="505655192"/>
        <c:axId val="505655584"/>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22.6</c:v>
                </c:pt>
                <c:pt idx="1">
                  <c:v>22</c:v>
                </c:pt>
                <c:pt idx="2">
                  <c:v>21.4</c:v>
                </c:pt>
                <c:pt idx="3">
                  <c:v>19.3</c:v>
                </c:pt>
                <c:pt idx="4">
                  <c:v>20.6</c:v>
                </c:pt>
              </c:numCache>
            </c:numRef>
          </c:val>
          <c:smooth val="0"/>
          <c:extLst xmlns:c16r2="http://schemas.microsoft.com/office/drawing/2015/06/chart">
            <c:ext xmlns:c16="http://schemas.microsoft.com/office/drawing/2014/chart" uri="{C3380CC4-5D6E-409C-BE32-E72D297353CC}">
              <c16:uniqueId val="{00000001-142B-4AF2-B56D-DF3186ED1FE6}"/>
            </c:ext>
          </c:extLst>
        </c:ser>
        <c:dLbls>
          <c:showLegendKey val="0"/>
          <c:showVal val="0"/>
          <c:showCatName val="0"/>
          <c:showSerName val="0"/>
          <c:showPercent val="0"/>
          <c:showBubbleSize val="0"/>
        </c:dLbls>
        <c:marker val="1"/>
        <c:smooth val="0"/>
        <c:axId val="505655192"/>
        <c:axId val="505655584"/>
      </c:lineChart>
      <c:catAx>
        <c:axId val="505655192"/>
        <c:scaling>
          <c:orientation val="minMax"/>
        </c:scaling>
        <c:delete val="0"/>
        <c:axPos val="b"/>
        <c:numFmt formatCode="ge" sourceLinked="1"/>
        <c:majorTickMark val="none"/>
        <c:minorTickMark val="none"/>
        <c:tickLblPos val="none"/>
        <c:crossAx val="505655584"/>
        <c:crosses val="autoZero"/>
        <c:auto val="0"/>
        <c:lblAlgn val="ctr"/>
        <c:lblOffset val="100"/>
        <c:noMultiLvlLbl val="1"/>
      </c:catAx>
      <c:valAx>
        <c:axId val="505655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55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43.1</c:v>
                </c:pt>
                <c:pt idx="1">
                  <c:v>36</c:v>
                </c:pt>
                <c:pt idx="2">
                  <c:v>29.6</c:v>
                </c:pt>
                <c:pt idx="3">
                  <c:v>24.9</c:v>
                </c:pt>
                <c:pt idx="4">
                  <c:v>17.399999999999999</c:v>
                </c:pt>
              </c:numCache>
            </c:numRef>
          </c:val>
          <c:extLst xmlns:c16r2="http://schemas.microsoft.com/office/drawing/2015/06/chart">
            <c:ext xmlns:c16="http://schemas.microsoft.com/office/drawing/2014/chart" uri="{C3380CC4-5D6E-409C-BE32-E72D297353CC}">
              <c16:uniqueId val="{00000000-359D-4CBB-A641-6B98C9F9F6CA}"/>
            </c:ext>
          </c:extLst>
        </c:ser>
        <c:dLbls>
          <c:showLegendKey val="0"/>
          <c:showVal val="0"/>
          <c:showCatName val="0"/>
          <c:showSerName val="0"/>
          <c:showPercent val="0"/>
          <c:showBubbleSize val="0"/>
        </c:dLbls>
        <c:gapWidth val="180"/>
        <c:overlap val="-90"/>
        <c:axId val="505638024"/>
        <c:axId val="505638416"/>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120.9</c:v>
                </c:pt>
                <c:pt idx="1">
                  <c:v>105.7</c:v>
                </c:pt>
                <c:pt idx="2">
                  <c:v>89.4</c:v>
                </c:pt>
                <c:pt idx="3">
                  <c:v>83.3</c:v>
                </c:pt>
                <c:pt idx="4">
                  <c:v>73.2</c:v>
                </c:pt>
              </c:numCache>
            </c:numRef>
          </c:val>
          <c:smooth val="0"/>
          <c:extLst xmlns:c16r2="http://schemas.microsoft.com/office/drawing/2015/06/chart">
            <c:ext xmlns:c16="http://schemas.microsoft.com/office/drawing/2014/chart" uri="{C3380CC4-5D6E-409C-BE32-E72D297353CC}">
              <c16:uniqueId val="{00000001-359D-4CBB-A641-6B98C9F9F6CA}"/>
            </c:ext>
          </c:extLst>
        </c:ser>
        <c:dLbls>
          <c:showLegendKey val="0"/>
          <c:showVal val="0"/>
          <c:showCatName val="0"/>
          <c:showSerName val="0"/>
          <c:showPercent val="0"/>
          <c:showBubbleSize val="0"/>
        </c:dLbls>
        <c:marker val="1"/>
        <c:smooth val="0"/>
        <c:axId val="505638024"/>
        <c:axId val="505638416"/>
      </c:lineChart>
      <c:catAx>
        <c:axId val="505638024"/>
        <c:scaling>
          <c:orientation val="minMax"/>
        </c:scaling>
        <c:delete val="0"/>
        <c:axPos val="b"/>
        <c:numFmt formatCode="ge" sourceLinked="1"/>
        <c:majorTickMark val="none"/>
        <c:minorTickMark val="none"/>
        <c:tickLblPos val="none"/>
        <c:crossAx val="505638416"/>
        <c:crosses val="autoZero"/>
        <c:auto val="0"/>
        <c:lblAlgn val="ctr"/>
        <c:lblOffset val="100"/>
        <c:noMultiLvlLbl val="1"/>
      </c:catAx>
      <c:valAx>
        <c:axId val="505638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5056380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65</c:v>
                </c:pt>
                <c:pt idx="1">
                  <c:v>67.3</c:v>
                </c:pt>
                <c:pt idx="2">
                  <c:v>65.8</c:v>
                </c:pt>
                <c:pt idx="3">
                  <c:v>66.8</c:v>
                </c:pt>
                <c:pt idx="4">
                  <c:v>66.099999999999994</c:v>
                </c:pt>
              </c:numCache>
            </c:numRef>
          </c:val>
          <c:extLst xmlns:c16r2="http://schemas.microsoft.com/office/drawing/2015/06/chart">
            <c:ext xmlns:c16="http://schemas.microsoft.com/office/drawing/2014/chart" uri="{C3380CC4-5D6E-409C-BE32-E72D297353CC}">
              <c16:uniqueId val="{00000000-D545-4AE6-9DD2-4C9749BCFECA}"/>
            </c:ext>
          </c:extLst>
        </c:ser>
        <c:dLbls>
          <c:showLegendKey val="0"/>
          <c:showVal val="0"/>
          <c:showCatName val="0"/>
          <c:showSerName val="0"/>
          <c:showPercent val="0"/>
          <c:showBubbleSize val="0"/>
        </c:dLbls>
        <c:gapWidth val="180"/>
        <c:overlap val="-90"/>
        <c:axId val="505639200"/>
        <c:axId val="50563959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58.6</c:v>
                </c:pt>
                <c:pt idx="1">
                  <c:v>61.3</c:v>
                </c:pt>
                <c:pt idx="2">
                  <c:v>61.7</c:v>
                </c:pt>
                <c:pt idx="3">
                  <c:v>62.1</c:v>
                </c:pt>
                <c:pt idx="4">
                  <c:v>62.6</c:v>
                </c:pt>
              </c:numCache>
            </c:numRef>
          </c:val>
          <c:smooth val="0"/>
          <c:extLst xmlns:c16r2="http://schemas.microsoft.com/office/drawing/2015/06/chart">
            <c:ext xmlns:c16="http://schemas.microsoft.com/office/drawing/2014/chart" uri="{C3380CC4-5D6E-409C-BE32-E72D297353CC}">
              <c16:uniqueId val="{00000001-D545-4AE6-9DD2-4C9749BCFECA}"/>
            </c:ext>
          </c:extLst>
        </c:ser>
        <c:dLbls>
          <c:showLegendKey val="0"/>
          <c:showVal val="0"/>
          <c:showCatName val="0"/>
          <c:showSerName val="0"/>
          <c:showPercent val="0"/>
          <c:showBubbleSize val="0"/>
        </c:dLbls>
        <c:marker val="1"/>
        <c:smooth val="0"/>
        <c:axId val="505639200"/>
        <c:axId val="505639592"/>
      </c:lineChart>
      <c:catAx>
        <c:axId val="505639200"/>
        <c:scaling>
          <c:orientation val="minMax"/>
        </c:scaling>
        <c:delete val="0"/>
        <c:axPos val="b"/>
        <c:numFmt formatCode="ge" sourceLinked="1"/>
        <c:majorTickMark val="none"/>
        <c:minorTickMark val="none"/>
        <c:tickLblPos val="none"/>
        <c:crossAx val="505639592"/>
        <c:crosses val="autoZero"/>
        <c:auto val="0"/>
        <c:lblAlgn val="ctr"/>
        <c:lblOffset val="100"/>
        <c:noMultiLvlLbl val="1"/>
      </c:catAx>
      <c:valAx>
        <c:axId val="505639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39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2.2000000000000002</c:v>
                </c:pt>
                <c:pt idx="1">
                  <c:v>2.6</c:v>
                </c:pt>
                <c:pt idx="2">
                  <c:v>2.4</c:v>
                </c:pt>
                <c:pt idx="3">
                  <c:v>2</c:v>
                </c:pt>
                <c:pt idx="4">
                  <c:v>2.1</c:v>
                </c:pt>
              </c:numCache>
            </c:numRef>
          </c:val>
          <c:extLst xmlns:c16r2="http://schemas.microsoft.com/office/drawing/2015/06/chart">
            <c:ext xmlns:c16="http://schemas.microsoft.com/office/drawing/2014/chart" uri="{C3380CC4-5D6E-409C-BE32-E72D297353CC}">
              <c16:uniqueId val="{00000000-E995-4F9E-832B-E4A5F4061B32}"/>
            </c:ext>
          </c:extLst>
        </c:ser>
        <c:dLbls>
          <c:showLegendKey val="0"/>
          <c:showVal val="0"/>
          <c:showCatName val="0"/>
          <c:showSerName val="0"/>
          <c:showPercent val="0"/>
          <c:showBubbleSize val="0"/>
        </c:dLbls>
        <c:gapWidth val="180"/>
        <c:overlap val="-90"/>
        <c:axId val="439567136"/>
        <c:axId val="43956752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12.2</c:v>
                </c:pt>
                <c:pt idx="1">
                  <c:v>11.9</c:v>
                </c:pt>
                <c:pt idx="2">
                  <c:v>13.3</c:v>
                </c:pt>
                <c:pt idx="3">
                  <c:v>14.4</c:v>
                </c:pt>
                <c:pt idx="4">
                  <c:v>15.3</c:v>
                </c:pt>
              </c:numCache>
            </c:numRef>
          </c:val>
          <c:smooth val="0"/>
          <c:extLst xmlns:c16r2="http://schemas.microsoft.com/office/drawing/2015/06/chart">
            <c:ext xmlns:c16="http://schemas.microsoft.com/office/drawing/2014/chart" uri="{C3380CC4-5D6E-409C-BE32-E72D297353CC}">
              <c16:uniqueId val="{00000001-E995-4F9E-832B-E4A5F4061B32}"/>
            </c:ext>
          </c:extLst>
        </c:ser>
        <c:dLbls>
          <c:showLegendKey val="0"/>
          <c:showVal val="0"/>
          <c:showCatName val="0"/>
          <c:showSerName val="0"/>
          <c:showPercent val="0"/>
          <c:showBubbleSize val="0"/>
        </c:dLbls>
        <c:marker val="1"/>
        <c:smooth val="0"/>
        <c:axId val="439567136"/>
        <c:axId val="439567528"/>
      </c:lineChart>
      <c:catAx>
        <c:axId val="439567136"/>
        <c:scaling>
          <c:orientation val="minMax"/>
        </c:scaling>
        <c:delete val="0"/>
        <c:axPos val="b"/>
        <c:numFmt formatCode="ge" sourceLinked="1"/>
        <c:majorTickMark val="none"/>
        <c:minorTickMark val="none"/>
        <c:tickLblPos val="none"/>
        <c:crossAx val="439567528"/>
        <c:crosses val="autoZero"/>
        <c:auto val="0"/>
        <c:lblAlgn val="ctr"/>
        <c:lblOffset val="100"/>
        <c:noMultiLvlLbl val="1"/>
      </c:catAx>
      <c:valAx>
        <c:axId val="439567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567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8E-444F-AC73-32DE689AD7BB}"/>
            </c:ext>
          </c:extLst>
        </c:ser>
        <c:dLbls>
          <c:showLegendKey val="0"/>
          <c:showVal val="0"/>
          <c:showCatName val="0"/>
          <c:showSerName val="0"/>
          <c:showPercent val="0"/>
          <c:showBubbleSize val="0"/>
        </c:dLbls>
        <c:gapWidth val="180"/>
        <c:overlap val="-90"/>
        <c:axId val="439568312"/>
        <c:axId val="365802744"/>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8E-444F-AC73-32DE689AD7BB}"/>
            </c:ext>
          </c:extLst>
        </c:ser>
        <c:dLbls>
          <c:showLegendKey val="0"/>
          <c:showVal val="0"/>
          <c:showCatName val="0"/>
          <c:showSerName val="0"/>
          <c:showPercent val="0"/>
          <c:showBubbleSize val="0"/>
        </c:dLbls>
        <c:marker val="1"/>
        <c:smooth val="0"/>
        <c:axId val="439568312"/>
        <c:axId val="365802744"/>
      </c:lineChart>
      <c:catAx>
        <c:axId val="439568312"/>
        <c:scaling>
          <c:orientation val="minMax"/>
        </c:scaling>
        <c:delete val="0"/>
        <c:axPos val="b"/>
        <c:numFmt formatCode="ge" sourceLinked="1"/>
        <c:majorTickMark val="none"/>
        <c:minorTickMark val="none"/>
        <c:tickLblPos val="none"/>
        <c:crossAx val="365802744"/>
        <c:crosses val="autoZero"/>
        <c:auto val="0"/>
        <c:lblAlgn val="ctr"/>
        <c:lblOffset val="100"/>
        <c:noMultiLvlLbl val="1"/>
      </c:catAx>
      <c:valAx>
        <c:axId val="365802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568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E4-4A73-9798-F17C9C07C048}"/>
            </c:ext>
          </c:extLst>
        </c:ser>
        <c:dLbls>
          <c:showLegendKey val="0"/>
          <c:showVal val="0"/>
          <c:showCatName val="0"/>
          <c:showSerName val="0"/>
          <c:showPercent val="0"/>
          <c:showBubbleSize val="0"/>
        </c:dLbls>
        <c:gapWidth val="180"/>
        <c:overlap val="-90"/>
        <c:axId val="365803528"/>
        <c:axId val="365803920"/>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E4-4A73-9798-F17C9C07C048}"/>
            </c:ext>
          </c:extLst>
        </c:ser>
        <c:dLbls>
          <c:showLegendKey val="0"/>
          <c:showVal val="0"/>
          <c:showCatName val="0"/>
          <c:showSerName val="0"/>
          <c:showPercent val="0"/>
          <c:showBubbleSize val="0"/>
        </c:dLbls>
        <c:marker val="1"/>
        <c:smooth val="0"/>
        <c:axId val="365803528"/>
        <c:axId val="365803920"/>
      </c:lineChart>
      <c:catAx>
        <c:axId val="365803528"/>
        <c:scaling>
          <c:orientation val="minMax"/>
        </c:scaling>
        <c:delete val="0"/>
        <c:axPos val="b"/>
        <c:numFmt formatCode="ge" sourceLinked="1"/>
        <c:majorTickMark val="none"/>
        <c:minorTickMark val="none"/>
        <c:tickLblPos val="none"/>
        <c:crossAx val="365803920"/>
        <c:crosses val="autoZero"/>
        <c:auto val="0"/>
        <c:lblAlgn val="ctr"/>
        <c:lblOffset val="100"/>
        <c:noMultiLvlLbl val="1"/>
      </c:catAx>
      <c:valAx>
        <c:axId val="36580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803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EE-479F-B487-05FF7E00491C}"/>
            </c:ext>
          </c:extLst>
        </c:ser>
        <c:dLbls>
          <c:showLegendKey val="0"/>
          <c:showVal val="0"/>
          <c:showCatName val="0"/>
          <c:showSerName val="0"/>
          <c:showPercent val="0"/>
          <c:showBubbleSize val="0"/>
        </c:dLbls>
        <c:gapWidth val="180"/>
        <c:overlap val="-90"/>
        <c:axId val="439560992"/>
        <c:axId val="43956138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EE-479F-B487-05FF7E00491C}"/>
            </c:ext>
          </c:extLst>
        </c:ser>
        <c:dLbls>
          <c:showLegendKey val="0"/>
          <c:showVal val="0"/>
          <c:showCatName val="0"/>
          <c:showSerName val="0"/>
          <c:showPercent val="0"/>
          <c:showBubbleSize val="0"/>
        </c:dLbls>
        <c:marker val="1"/>
        <c:smooth val="0"/>
        <c:axId val="439560992"/>
        <c:axId val="439561384"/>
      </c:lineChart>
      <c:catAx>
        <c:axId val="439560992"/>
        <c:scaling>
          <c:orientation val="minMax"/>
        </c:scaling>
        <c:delete val="0"/>
        <c:axPos val="b"/>
        <c:numFmt formatCode="ge" sourceLinked="1"/>
        <c:majorTickMark val="none"/>
        <c:minorTickMark val="none"/>
        <c:tickLblPos val="none"/>
        <c:crossAx val="439561384"/>
        <c:crosses val="autoZero"/>
        <c:auto val="0"/>
        <c:lblAlgn val="ctr"/>
        <c:lblOffset val="100"/>
        <c:noMultiLvlLbl val="1"/>
      </c:catAx>
      <c:valAx>
        <c:axId val="439561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560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36-45F4-A489-B539EE0D62AB}"/>
            </c:ext>
          </c:extLst>
        </c:ser>
        <c:dLbls>
          <c:showLegendKey val="0"/>
          <c:showVal val="0"/>
          <c:showCatName val="0"/>
          <c:showSerName val="0"/>
          <c:showPercent val="0"/>
          <c:showBubbleSize val="0"/>
        </c:dLbls>
        <c:gapWidth val="180"/>
        <c:overlap val="-90"/>
        <c:axId val="439561776"/>
        <c:axId val="4395621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36-45F4-A489-B539EE0D62AB}"/>
            </c:ext>
          </c:extLst>
        </c:ser>
        <c:dLbls>
          <c:showLegendKey val="0"/>
          <c:showVal val="0"/>
          <c:showCatName val="0"/>
          <c:showSerName val="0"/>
          <c:showPercent val="0"/>
          <c:showBubbleSize val="0"/>
        </c:dLbls>
        <c:marker val="1"/>
        <c:smooth val="0"/>
        <c:axId val="439561776"/>
        <c:axId val="439562168"/>
      </c:lineChart>
      <c:catAx>
        <c:axId val="439561776"/>
        <c:scaling>
          <c:orientation val="minMax"/>
        </c:scaling>
        <c:delete val="0"/>
        <c:axPos val="b"/>
        <c:numFmt formatCode="ge" sourceLinked="1"/>
        <c:majorTickMark val="none"/>
        <c:minorTickMark val="none"/>
        <c:tickLblPos val="none"/>
        <c:crossAx val="439562168"/>
        <c:crosses val="autoZero"/>
        <c:auto val="0"/>
        <c:lblAlgn val="ctr"/>
        <c:lblOffset val="100"/>
        <c:noMultiLvlLbl val="1"/>
      </c:catAx>
      <c:valAx>
        <c:axId val="439562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561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27-4021-B0FF-1FC1F76A454F}"/>
            </c:ext>
          </c:extLst>
        </c:ser>
        <c:dLbls>
          <c:showLegendKey val="0"/>
          <c:showVal val="0"/>
          <c:showCatName val="0"/>
          <c:showSerName val="0"/>
          <c:showPercent val="0"/>
          <c:showBubbleSize val="0"/>
        </c:dLbls>
        <c:gapWidth val="180"/>
        <c:overlap val="-90"/>
        <c:axId val="443240936"/>
        <c:axId val="443241328"/>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27-4021-B0FF-1FC1F76A454F}"/>
            </c:ext>
          </c:extLst>
        </c:ser>
        <c:dLbls>
          <c:showLegendKey val="0"/>
          <c:showVal val="0"/>
          <c:showCatName val="0"/>
          <c:showSerName val="0"/>
          <c:showPercent val="0"/>
          <c:showBubbleSize val="0"/>
        </c:dLbls>
        <c:marker val="1"/>
        <c:smooth val="0"/>
        <c:axId val="443240936"/>
        <c:axId val="443241328"/>
      </c:lineChart>
      <c:catAx>
        <c:axId val="443240936"/>
        <c:scaling>
          <c:orientation val="minMax"/>
        </c:scaling>
        <c:delete val="0"/>
        <c:axPos val="b"/>
        <c:numFmt formatCode="ge" sourceLinked="1"/>
        <c:majorTickMark val="none"/>
        <c:minorTickMark val="none"/>
        <c:tickLblPos val="none"/>
        <c:crossAx val="443241328"/>
        <c:crosses val="autoZero"/>
        <c:auto val="0"/>
        <c:lblAlgn val="ctr"/>
        <c:lblOffset val="100"/>
        <c:noMultiLvlLbl val="1"/>
      </c:catAx>
      <c:valAx>
        <c:axId val="443241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240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21-4321-BC48-5F4C794FED2F}"/>
            </c:ext>
          </c:extLst>
        </c:ser>
        <c:dLbls>
          <c:showLegendKey val="0"/>
          <c:showVal val="0"/>
          <c:showCatName val="0"/>
          <c:showSerName val="0"/>
          <c:showPercent val="0"/>
          <c:showBubbleSize val="0"/>
        </c:dLbls>
        <c:gapWidth val="180"/>
        <c:overlap val="-90"/>
        <c:axId val="443242112"/>
        <c:axId val="443238496"/>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21-4321-BC48-5F4C794FED2F}"/>
            </c:ext>
          </c:extLst>
        </c:ser>
        <c:dLbls>
          <c:showLegendKey val="0"/>
          <c:showVal val="0"/>
          <c:showCatName val="0"/>
          <c:showSerName val="0"/>
          <c:showPercent val="0"/>
          <c:showBubbleSize val="0"/>
        </c:dLbls>
        <c:marker val="1"/>
        <c:smooth val="0"/>
        <c:axId val="443242112"/>
        <c:axId val="443238496"/>
      </c:lineChart>
      <c:catAx>
        <c:axId val="443242112"/>
        <c:scaling>
          <c:orientation val="minMax"/>
        </c:scaling>
        <c:delete val="0"/>
        <c:axPos val="b"/>
        <c:numFmt formatCode="ge" sourceLinked="1"/>
        <c:majorTickMark val="none"/>
        <c:minorTickMark val="none"/>
        <c:tickLblPos val="none"/>
        <c:crossAx val="443238496"/>
        <c:crosses val="autoZero"/>
        <c:auto val="0"/>
        <c:lblAlgn val="ctr"/>
        <c:lblOffset val="100"/>
        <c:noMultiLvlLbl val="1"/>
      </c:catAx>
      <c:valAx>
        <c:axId val="443238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242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FB-413E-9422-C5BF8D36E2EF}"/>
            </c:ext>
          </c:extLst>
        </c:ser>
        <c:dLbls>
          <c:showLegendKey val="0"/>
          <c:showVal val="0"/>
          <c:showCatName val="0"/>
          <c:showSerName val="0"/>
          <c:showPercent val="0"/>
          <c:showBubbleSize val="0"/>
        </c:dLbls>
        <c:gapWidth val="180"/>
        <c:overlap val="-90"/>
        <c:axId val="443239280"/>
        <c:axId val="44323967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FB-413E-9422-C5BF8D36E2EF}"/>
            </c:ext>
          </c:extLst>
        </c:ser>
        <c:dLbls>
          <c:showLegendKey val="0"/>
          <c:showVal val="0"/>
          <c:showCatName val="0"/>
          <c:showSerName val="0"/>
          <c:showPercent val="0"/>
          <c:showBubbleSize val="0"/>
        </c:dLbls>
        <c:marker val="1"/>
        <c:smooth val="0"/>
        <c:axId val="443239280"/>
        <c:axId val="443239672"/>
      </c:lineChart>
      <c:catAx>
        <c:axId val="443239280"/>
        <c:scaling>
          <c:orientation val="minMax"/>
        </c:scaling>
        <c:delete val="0"/>
        <c:axPos val="b"/>
        <c:numFmt formatCode="ge" sourceLinked="1"/>
        <c:majorTickMark val="none"/>
        <c:minorTickMark val="none"/>
        <c:tickLblPos val="none"/>
        <c:crossAx val="443239672"/>
        <c:crosses val="autoZero"/>
        <c:auto val="0"/>
        <c:lblAlgn val="ctr"/>
        <c:lblOffset val="100"/>
        <c:noMultiLvlLbl val="1"/>
      </c:catAx>
      <c:valAx>
        <c:axId val="443239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239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37-4F1E-BC11-5150A001A2F5}"/>
            </c:ext>
          </c:extLst>
        </c:ser>
        <c:dLbls>
          <c:showLegendKey val="0"/>
          <c:showVal val="0"/>
          <c:showCatName val="0"/>
          <c:showSerName val="0"/>
          <c:showPercent val="0"/>
          <c:showBubbleSize val="0"/>
        </c:dLbls>
        <c:gapWidth val="180"/>
        <c:overlap val="-90"/>
        <c:axId val="443933952"/>
        <c:axId val="44393434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37-4F1E-BC11-5150A001A2F5}"/>
            </c:ext>
          </c:extLst>
        </c:ser>
        <c:dLbls>
          <c:showLegendKey val="0"/>
          <c:showVal val="0"/>
          <c:showCatName val="0"/>
          <c:showSerName val="0"/>
          <c:showPercent val="0"/>
          <c:showBubbleSize val="0"/>
        </c:dLbls>
        <c:marker val="1"/>
        <c:smooth val="0"/>
        <c:axId val="443933952"/>
        <c:axId val="443934344"/>
      </c:lineChart>
      <c:catAx>
        <c:axId val="443933952"/>
        <c:scaling>
          <c:orientation val="minMax"/>
        </c:scaling>
        <c:delete val="0"/>
        <c:axPos val="b"/>
        <c:numFmt formatCode="ge" sourceLinked="1"/>
        <c:majorTickMark val="none"/>
        <c:minorTickMark val="none"/>
        <c:tickLblPos val="none"/>
        <c:crossAx val="443934344"/>
        <c:crosses val="autoZero"/>
        <c:auto val="0"/>
        <c:lblAlgn val="ctr"/>
        <c:lblOffset val="100"/>
        <c:noMultiLvlLbl val="1"/>
      </c:catAx>
      <c:valAx>
        <c:axId val="443934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933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C0-4CBF-B7B5-598180958F91}"/>
            </c:ext>
          </c:extLst>
        </c:ser>
        <c:dLbls>
          <c:showLegendKey val="0"/>
          <c:showVal val="0"/>
          <c:showCatName val="0"/>
          <c:showSerName val="0"/>
          <c:showPercent val="0"/>
          <c:showBubbleSize val="0"/>
        </c:dLbls>
        <c:gapWidth val="180"/>
        <c:overlap val="-90"/>
        <c:axId val="443935128"/>
        <c:axId val="44393552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C0-4CBF-B7B5-598180958F91}"/>
            </c:ext>
          </c:extLst>
        </c:ser>
        <c:dLbls>
          <c:showLegendKey val="0"/>
          <c:showVal val="0"/>
          <c:showCatName val="0"/>
          <c:showSerName val="0"/>
          <c:showPercent val="0"/>
          <c:showBubbleSize val="0"/>
        </c:dLbls>
        <c:marker val="1"/>
        <c:smooth val="0"/>
        <c:axId val="443935128"/>
        <c:axId val="443935520"/>
      </c:lineChart>
      <c:catAx>
        <c:axId val="443935128"/>
        <c:scaling>
          <c:orientation val="minMax"/>
        </c:scaling>
        <c:delete val="0"/>
        <c:axPos val="b"/>
        <c:numFmt formatCode="ge" sourceLinked="1"/>
        <c:majorTickMark val="none"/>
        <c:minorTickMark val="none"/>
        <c:tickLblPos val="none"/>
        <c:crossAx val="443935520"/>
        <c:crosses val="autoZero"/>
        <c:auto val="0"/>
        <c:lblAlgn val="ctr"/>
        <c:lblOffset val="100"/>
        <c:noMultiLvlLbl val="1"/>
      </c:catAx>
      <c:valAx>
        <c:axId val="4439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93512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03-4841-9B23-6CCD8141812E}"/>
            </c:ext>
          </c:extLst>
        </c:ser>
        <c:dLbls>
          <c:showLegendKey val="0"/>
          <c:showVal val="0"/>
          <c:showCatName val="0"/>
          <c:showSerName val="0"/>
          <c:showPercent val="0"/>
          <c:showBubbleSize val="0"/>
        </c:dLbls>
        <c:gapWidth val="180"/>
        <c:overlap val="-90"/>
        <c:axId val="440739680"/>
        <c:axId val="44074007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03-4841-9B23-6CCD8141812E}"/>
            </c:ext>
          </c:extLst>
        </c:ser>
        <c:dLbls>
          <c:showLegendKey val="0"/>
          <c:showVal val="0"/>
          <c:showCatName val="0"/>
          <c:showSerName val="0"/>
          <c:showPercent val="0"/>
          <c:showBubbleSize val="0"/>
        </c:dLbls>
        <c:marker val="1"/>
        <c:smooth val="0"/>
        <c:axId val="440739680"/>
        <c:axId val="440740072"/>
      </c:lineChart>
      <c:catAx>
        <c:axId val="440739680"/>
        <c:scaling>
          <c:orientation val="minMax"/>
        </c:scaling>
        <c:delete val="0"/>
        <c:axPos val="b"/>
        <c:numFmt formatCode="ge" sourceLinked="1"/>
        <c:majorTickMark val="none"/>
        <c:minorTickMark val="none"/>
        <c:tickLblPos val="none"/>
        <c:crossAx val="440740072"/>
        <c:crosses val="autoZero"/>
        <c:auto val="0"/>
        <c:lblAlgn val="ctr"/>
        <c:lblOffset val="100"/>
        <c:noMultiLvlLbl val="1"/>
      </c:catAx>
      <c:valAx>
        <c:axId val="440740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39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CB-46A2-9959-64A6DE817BC5}"/>
            </c:ext>
          </c:extLst>
        </c:ser>
        <c:dLbls>
          <c:showLegendKey val="0"/>
          <c:showVal val="0"/>
          <c:showCatName val="0"/>
          <c:showSerName val="0"/>
          <c:showPercent val="0"/>
          <c:showBubbleSize val="0"/>
        </c:dLbls>
        <c:gapWidth val="180"/>
        <c:overlap val="-90"/>
        <c:axId val="440740856"/>
        <c:axId val="44225190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CB-46A2-9959-64A6DE817BC5}"/>
            </c:ext>
          </c:extLst>
        </c:ser>
        <c:dLbls>
          <c:showLegendKey val="0"/>
          <c:showVal val="0"/>
          <c:showCatName val="0"/>
          <c:showSerName val="0"/>
          <c:showPercent val="0"/>
          <c:showBubbleSize val="0"/>
        </c:dLbls>
        <c:marker val="1"/>
        <c:smooth val="0"/>
        <c:axId val="440740856"/>
        <c:axId val="442251904"/>
      </c:lineChart>
      <c:catAx>
        <c:axId val="440740856"/>
        <c:scaling>
          <c:orientation val="minMax"/>
        </c:scaling>
        <c:delete val="0"/>
        <c:axPos val="b"/>
        <c:numFmt formatCode="ge" sourceLinked="1"/>
        <c:majorTickMark val="none"/>
        <c:minorTickMark val="none"/>
        <c:tickLblPos val="none"/>
        <c:crossAx val="442251904"/>
        <c:crosses val="autoZero"/>
        <c:auto val="0"/>
        <c:lblAlgn val="ctr"/>
        <c:lblOffset val="100"/>
        <c:noMultiLvlLbl val="1"/>
      </c:catAx>
      <c:valAx>
        <c:axId val="442251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40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6E-4505-BB5C-FE14FEE3E63D}"/>
            </c:ext>
          </c:extLst>
        </c:ser>
        <c:dLbls>
          <c:showLegendKey val="0"/>
          <c:showVal val="0"/>
          <c:showCatName val="0"/>
          <c:showSerName val="0"/>
          <c:showPercent val="0"/>
          <c:showBubbleSize val="0"/>
        </c:dLbls>
        <c:gapWidth val="180"/>
        <c:overlap val="-90"/>
        <c:axId val="442252688"/>
        <c:axId val="442253080"/>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6E-4505-BB5C-FE14FEE3E63D}"/>
            </c:ext>
          </c:extLst>
        </c:ser>
        <c:dLbls>
          <c:showLegendKey val="0"/>
          <c:showVal val="0"/>
          <c:showCatName val="0"/>
          <c:showSerName val="0"/>
          <c:showPercent val="0"/>
          <c:showBubbleSize val="0"/>
        </c:dLbls>
        <c:marker val="1"/>
        <c:smooth val="0"/>
        <c:axId val="442252688"/>
        <c:axId val="442253080"/>
      </c:lineChart>
      <c:catAx>
        <c:axId val="442252688"/>
        <c:scaling>
          <c:orientation val="minMax"/>
        </c:scaling>
        <c:delete val="0"/>
        <c:axPos val="b"/>
        <c:numFmt formatCode="ge" sourceLinked="1"/>
        <c:majorTickMark val="none"/>
        <c:minorTickMark val="none"/>
        <c:tickLblPos val="none"/>
        <c:crossAx val="442253080"/>
        <c:crosses val="autoZero"/>
        <c:auto val="0"/>
        <c:lblAlgn val="ctr"/>
        <c:lblOffset val="100"/>
        <c:noMultiLvlLbl val="1"/>
      </c:catAx>
      <c:valAx>
        <c:axId val="442253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252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DA-41A9-A1F0-C69ACD5A188F}"/>
            </c:ext>
          </c:extLst>
        </c:ser>
        <c:dLbls>
          <c:showLegendKey val="0"/>
          <c:showVal val="0"/>
          <c:showCatName val="0"/>
          <c:showSerName val="0"/>
          <c:showPercent val="0"/>
          <c:showBubbleSize val="0"/>
        </c:dLbls>
        <c:gapWidth val="180"/>
        <c:overlap val="-90"/>
        <c:axId val="505656456"/>
        <c:axId val="50565684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DA-41A9-A1F0-C69ACD5A188F}"/>
            </c:ext>
          </c:extLst>
        </c:ser>
        <c:dLbls>
          <c:showLegendKey val="0"/>
          <c:showVal val="0"/>
          <c:showCatName val="0"/>
          <c:showSerName val="0"/>
          <c:showPercent val="0"/>
          <c:showBubbleSize val="0"/>
        </c:dLbls>
        <c:marker val="1"/>
        <c:smooth val="0"/>
        <c:axId val="505656456"/>
        <c:axId val="505656848"/>
      </c:lineChart>
      <c:catAx>
        <c:axId val="505656456"/>
        <c:scaling>
          <c:orientation val="minMax"/>
        </c:scaling>
        <c:delete val="0"/>
        <c:axPos val="b"/>
        <c:numFmt formatCode="ge" sourceLinked="1"/>
        <c:majorTickMark val="none"/>
        <c:minorTickMark val="none"/>
        <c:tickLblPos val="none"/>
        <c:crossAx val="505656848"/>
        <c:crosses val="autoZero"/>
        <c:auto val="0"/>
        <c:lblAlgn val="ctr"/>
        <c:lblOffset val="100"/>
        <c:noMultiLvlLbl val="1"/>
      </c:catAx>
      <c:valAx>
        <c:axId val="50565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56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96-4A23-BCEF-6585CD809234}"/>
            </c:ext>
          </c:extLst>
        </c:ser>
        <c:dLbls>
          <c:showLegendKey val="0"/>
          <c:showVal val="0"/>
          <c:showCatName val="0"/>
          <c:showSerName val="0"/>
          <c:showPercent val="0"/>
          <c:showBubbleSize val="0"/>
        </c:dLbls>
        <c:gapWidth val="180"/>
        <c:overlap val="-90"/>
        <c:axId val="505657632"/>
        <c:axId val="50565802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96-4A23-BCEF-6585CD809234}"/>
            </c:ext>
          </c:extLst>
        </c:ser>
        <c:dLbls>
          <c:showLegendKey val="0"/>
          <c:showVal val="0"/>
          <c:showCatName val="0"/>
          <c:showSerName val="0"/>
          <c:showPercent val="0"/>
          <c:showBubbleSize val="0"/>
        </c:dLbls>
        <c:marker val="1"/>
        <c:smooth val="0"/>
        <c:axId val="505657632"/>
        <c:axId val="505658024"/>
      </c:lineChart>
      <c:catAx>
        <c:axId val="505657632"/>
        <c:scaling>
          <c:orientation val="minMax"/>
        </c:scaling>
        <c:delete val="0"/>
        <c:axPos val="b"/>
        <c:numFmt formatCode="ge" sourceLinked="1"/>
        <c:majorTickMark val="none"/>
        <c:minorTickMark val="none"/>
        <c:tickLblPos val="none"/>
        <c:crossAx val="505658024"/>
        <c:crosses val="autoZero"/>
        <c:auto val="0"/>
        <c:lblAlgn val="ctr"/>
        <c:lblOffset val="100"/>
        <c:noMultiLvlLbl val="1"/>
      </c:catAx>
      <c:valAx>
        <c:axId val="505658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57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14-4A3F-9761-405B7DA55A63}"/>
            </c:ext>
          </c:extLst>
        </c:ser>
        <c:dLbls>
          <c:showLegendKey val="0"/>
          <c:showVal val="0"/>
          <c:showCatName val="0"/>
          <c:showSerName val="0"/>
          <c:showPercent val="0"/>
          <c:showBubbleSize val="0"/>
        </c:dLbls>
        <c:gapWidth val="180"/>
        <c:overlap val="-90"/>
        <c:axId val="365988928"/>
        <c:axId val="36598932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14-4A3F-9761-405B7DA55A63}"/>
            </c:ext>
          </c:extLst>
        </c:ser>
        <c:dLbls>
          <c:showLegendKey val="0"/>
          <c:showVal val="0"/>
          <c:showCatName val="0"/>
          <c:showSerName val="0"/>
          <c:showPercent val="0"/>
          <c:showBubbleSize val="0"/>
        </c:dLbls>
        <c:marker val="1"/>
        <c:smooth val="0"/>
        <c:axId val="365988928"/>
        <c:axId val="365989320"/>
      </c:lineChart>
      <c:catAx>
        <c:axId val="365988928"/>
        <c:scaling>
          <c:orientation val="minMax"/>
        </c:scaling>
        <c:delete val="0"/>
        <c:axPos val="b"/>
        <c:numFmt formatCode="ge" sourceLinked="1"/>
        <c:majorTickMark val="none"/>
        <c:minorTickMark val="none"/>
        <c:tickLblPos val="none"/>
        <c:crossAx val="365989320"/>
        <c:crosses val="autoZero"/>
        <c:auto val="0"/>
        <c:lblAlgn val="ctr"/>
        <c:lblOffset val="100"/>
        <c:noMultiLvlLbl val="1"/>
      </c:catAx>
      <c:valAx>
        <c:axId val="365989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988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4F000000}"/>
            </a:ext>
          </a:extLst>
        </xdr:cNvPr>
        <xdr:cNvGrpSpPr/>
      </xdr:nvGrpSpPr>
      <xdr:grpSpPr>
        <a:xfrm>
          <a:off x="454391" y="7358505"/>
          <a:ext cx="5196596" cy="2954891"/>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51000000}"/>
            </a:ext>
          </a:extLst>
        </xdr:cNvPr>
        <xdr:cNvGrpSpPr/>
      </xdr:nvGrpSpPr>
      <xdr:grpSpPr>
        <a:xfrm>
          <a:off x="5922830" y="7358505"/>
          <a:ext cx="5107879" cy="2954891"/>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52000000}"/>
            </a:ext>
          </a:extLst>
        </xdr:cNvPr>
        <xdr:cNvGrpSpPr/>
      </xdr:nvGrpSpPr>
      <xdr:grpSpPr>
        <a:xfrm>
          <a:off x="11302550" y="7358505"/>
          <a:ext cx="5196597" cy="2954891"/>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53000000}"/>
            </a:ext>
          </a:extLst>
        </xdr:cNvPr>
        <xdr:cNvGrpSpPr/>
      </xdr:nvGrpSpPr>
      <xdr:grpSpPr>
        <a:xfrm>
          <a:off x="16759831" y="7358505"/>
          <a:ext cx="5132643" cy="2954891"/>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54000000}"/>
            </a:ext>
          </a:extLst>
        </xdr:cNvPr>
        <xdr:cNvGrpSpPr/>
      </xdr:nvGrpSpPr>
      <xdr:grpSpPr>
        <a:xfrm>
          <a:off x="22182005" y="7358505"/>
          <a:ext cx="5206121" cy="2954891"/>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（最大出力合計121,113kW）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（最大出力合計121,113kW）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68000000}"/>
            </a:ext>
          </a:extLst>
        </xdr:cNvPr>
        <xdr:cNvGrpSpPr/>
      </xdr:nvGrpSpPr>
      <xdr:grpSpPr>
        <a:xfrm>
          <a:off x="581892" y="12208625"/>
          <a:ext cx="5194775" cy="2993684"/>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69000000}"/>
            </a:ext>
          </a:extLst>
        </xdr:cNvPr>
        <xdr:cNvGrpSpPr/>
      </xdr:nvGrpSpPr>
      <xdr:grpSpPr>
        <a:xfrm>
          <a:off x="581892" y="15363306"/>
          <a:ext cx="5194775" cy="298744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6A000000}"/>
            </a:ext>
          </a:extLst>
        </xdr:cNvPr>
        <xdr:cNvGrpSpPr/>
      </xdr:nvGrpSpPr>
      <xdr:grpSpPr>
        <a:xfrm>
          <a:off x="581892" y="18529069"/>
          <a:ext cx="5194775" cy="298744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6B000000}"/>
            </a:ext>
          </a:extLst>
        </xdr:cNvPr>
        <xdr:cNvGrpSpPr/>
      </xdr:nvGrpSpPr>
      <xdr:grpSpPr>
        <a:xfrm>
          <a:off x="581892" y="21677515"/>
          <a:ext cx="5194775" cy="298745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6C000000}"/>
            </a:ext>
          </a:extLst>
        </xdr:cNvPr>
        <xdr:cNvGrpSpPr/>
      </xdr:nvGrpSpPr>
      <xdr:grpSpPr>
        <a:xfrm>
          <a:off x="581892" y="24785783"/>
          <a:ext cx="5194775" cy="298744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xmlns="" id="{00000000-0008-0000-0000-000050000000}"/>
            </a:ext>
          </a:extLst>
        </xdr:cNvPr>
        <xdr:cNvGrpSpPr/>
      </xdr:nvGrpSpPr>
      <xdr:grpSpPr>
        <a:xfrm>
          <a:off x="6394576" y="12208625"/>
          <a:ext cx="4700487" cy="2993684"/>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xmlns="" id="{00000000-0008-0000-0000-000067000000}"/>
            </a:ext>
          </a:extLst>
        </xdr:cNvPr>
        <xdr:cNvGrpSpPr/>
      </xdr:nvGrpSpPr>
      <xdr:grpSpPr>
        <a:xfrm>
          <a:off x="6394576" y="15363306"/>
          <a:ext cx="4700487" cy="298744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xmlns="" id="{00000000-0008-0000-0000-000066000000}"/>
            </a:ext>
          </a:extLst>
        </xdr:cNvPr>
        <xdr:cNvGrpSpPr/>
      </xdr:nvGrpSpPr>
      <xdr:grpSpPr>
        <a:xfrm>
          <a:off x="6394576" y="18529069"/>
          <a:ext cx="4700487" cy="298744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xmlns="" id="{00000000-0008-0000-0000-000065000000}"/>
            </a:ext>
          </a:extLst>
        </xdr:cNvPr>
        <xdr:cNvGrpSpPr/>
      </xdr:nvGrpSpPr>
      <xdr:grpSpPr>
        <a:xfrm>
          <a:off x="6394576" y="21677515"/>
          <a:ext cx="4700487" cy="298745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xmlns="" id="{00000000-0008-0000-0000-000064000000}"/>
            </a:ext>
          </a:extLst>
        </xdr:cNvPr>
        <xdr:cNvGrpSpPr/>
      </xdr:nvGrpSpPr>
      <xdr:grpSpPr>
        <a:xfrm>
          <a:off x="6394576" y="24785783"/>
          <a:ext cx="4700487" cy="298744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xmlns="" id="{00000000-0008-0000-0000-00005F000000}"/>
            </a:ext>
          </a:extLst>
        </xdr:cNvPr>
        <xdr:cNvGrpSpPr/>
      </xdr:nvGrpSpPr>
      <xdr:grpSpPr>
        <a:xfrm>
          <a:off x="11765288" y="12208625"/>
          <a:ext cx="4700488" cy="2993684"/>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xmlns="" id="{00000000-0008-0000-0000-000060000000}"/>
            </a:ext>
          </a:extLst>
        </xdr:cNvPr>
        <xdr:cNvGrpSpPr/>
      </xdr:nvGrpSpPr>
      <xdr:grpSpPr>
        <a:xfrm>
          <a:off x="11765288" y="15363306"/>
          <a:ext cx="4700488" cy="298744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xmlns="" id="{00000000-0008-0000-0000-000061000000}"/>
            </a:ext>
          </a:extLst>
        </xdr:cNvPr>
        <xdr:cNvGrpSpPr/>
      </xdr:nvGrpSpPr>
      <xdr:grpSpPr>
        <a:xfrm>
          <a:off x="11765288" y="18529069"/>
          <a:ext cx="4700488" cy="298744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xmlns="" id="{00000000-0008-0000-0000-000062000000}"/>
            </a:ext>
          </a:extLst>
        </xdr:cNvPr>
        <xdr:cNvGrpSpPr/>
      </xdr:nvGrpSpPr>
      <xdr:grpSpPr>
        <a:xfrm>
          <a:off x="11765288" y="21677515"/>
          <a:ext cx="4700488" cy="298745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xmlns="" id="{00000000-0008-0000-0000-000063000000}"/>
            </a:ext>
          </a:extLst>
        </xdr:cNvPr>
        <xdr:cNvGrpSpPr/>
      </xdr:nvGrpSpPr>
      <xdr:grpSpPr>
        <a:xfrm>
          <a:off x="11765288" y="24785783"/>
          <a:ext cx="4700488" cy="298744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xmlns="" id="{00000000-0008-0000-0000-00005E000000}"/>
            </a:ext>
          </a:extLst>
        </xdr:cNvPr>
        <xdr:cNvGrpSpPr/>
      </xdr:nvGrpSpPr>
      <xdr:grpSpPr>
        <a:xfrm>
          <a:off x="17058415" y="12208625"/>
          <a:ext cx="4700488" cy="2993684"/>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xmlns="" id="{00000000-0008-0000-0000-00005D000000}"/>
            </a:ext>
          </a:extLst>
        </xdr:cNvPr>
        <xdr:cNvGrpSpPr/>
      </xdr:nvGrpSpPr>
      <xdr:grpSpPr>
        <a:xfrm>
          <a:off x="17058415" y="15363306"/>
          <a:ext cx="4700488" cy="298744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xmlns="" id="{00000000-0008-0000-0000-00005C000000}"/>
            </a:ext>
          </a:extLst>
        </xdr:cNvPr>
        <xdr:cNvGrpSpPr/>
      </xdr:nvGrpSpPr>
      <xdr:grpSpPr>
        <a:xfrm>
          <a:off x="17058415" y="18529069"/>
          <a:ext cx="4700488" cy="298744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xmlns="" id="{00000000-0008-0000-0000-00005B000000}"/>
            </a:ext>
          </a:extLst>
        </xdr:cNvPr>
        <xdr:cNvGrpSpPr/>
      </xdr:nvGrpSpPr>
      <xdr:grpSpPr>
        <a:xfrm>
          <a:off x="17058415" y="21677515"/>
          <a:ext cx="4700488" cy="298745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xmlns="" id="{00000000-0008-0000-0000-00005A000000}"/>
            </a:ext>
          </a:extLst>
        </xdr:cNvPr>
        <xdr:cNvGrpSpPr/>
      </xdr:nvGrpSpPr>
      <xdr:grpSpPr>
        <a:xfrm>
          <a:off x="17058415" y="24785783"/>
          <a:ext cx="4700488" cy="298744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xmlns="" id="{00000000-0008-0000-0000-000055000000}"/>
            </a:ext>
          </a:extLst>
        </xdr:cNvPr>
        <xdr:cNvGrpSpPr/>
      </xdr:nvGrpSpPr>
      <xdr:grpSpPr>
        <a:xfrm>
          <a:off x="22481082" y="12208625"/>
          <a:ext cx="4700487" cy="2993684"/>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xmlns="" id="{00000000-0008-0000-0000-000056000000}"/>
            </a:ext>
          </a:extLst>
        </xdr:cNvPr>
        <xdr:cNvGrpSpPr/>
      </xdr:nvGrpSpPr>
      <xdr:grpSpPr>
        <a:xfrm>
          <a:off x="22481082" y="15363306"/>
          <a:ext cx="4700487" cy="298744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xmlns="" id="{00000000-0008-0000-0000-000057000000}"/>
            </a:ext>
          </a:extLst>
        </xdr:cNvPr>
        <xdr:cNvGrpSpPr/>
      </xdr:nvGrpSpPr>
      <xdr:grpSpPr>
        <a:xfrm>
          <a:off x="22481082" y="18529069"/>
          <a:ext cx="4700487" cy="298744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xmlns="" id="{00000000-0008-0000-0000-000058000000}"/>
            </a:ext>
          </a:extLst>
        </xdr:cNvPr>
        <xdr:cNvGrpSpPr/>
      </xdr:nvGrpSpPr>
      <xdr:grpSpPr>
        <a:xfrm>
          <a:off x="22481082" y="21677515"/>
          <a:ext cx="4700487" cy="298745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xmlns="" id="{00000000-0008-0000-0000-000059000000}"/>
            </a:ext>
          </a:extLst>
        </xdr:cNvPr>
        <xdr:cNvGrpSpPr/>
      </xdr:nvGrpSpPr>
      <xdr:grpSpPr>
        <a:xfrm>
          <a:off x="22481082" y="24785783"/>
          <a:ext cx="4700487" cy="298744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xmlns="" id="{00000000-0008-0000-0000-000092160000}"/>
                </a:ext>
              </a:extLst>
            </xdr:cNvPr>
            <xdr:cNvPicPr preferRelativeResize="0">
              <a:picLocks noChangeArrowheads="1"/>
              <a:extLst>
                <a:ext uri="{84589F7E-364E-4C9E-8A38-B11213B215E9}">
                  <a14:cameraTool cellRange="データ!$AX$10:$BC$12" spid="_x0000_s3714"/>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xmlns="" id="{00000000-0008-0000-0000-000093160000}"/>
                </a:ext>
              </a:extLst>
            </xdr:cNvPr>
            <xdr:cNvPicPr preferRelativeResize="0">
              <a:picLocks noChangeArrowheads="1"/>
              <a:extLst>
                <a:ext uri="{84589F7E-364E-4C9E-8A38-B11213B215E9}">
                  <a14:cameraTool cellRange="データ!$BI$10:$BN$12" spid="_x0000_s3715"/>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xmlns="" id="{00000000-0008-0000-0000-000094160000}"/>
                </a:ext>
              </a:extLst>
            </xdr:cNvPr>
            <xdr:cNvPicPr preferRelativeResize="0">
              <a:picLocks noChangeArrowheads="1"/>
              <a:extLst>
                <a:ext uri="{84589F7E-364E-4C9E-8A38-B11213B215E9}">
                  <a14:cameraTool cellRange="データ!$BT$10:$BY$12" spid="_x0000_s3716"/>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xmlns="" id="{00000000-0008-0000-0000-000095160000}"/>
                </a:ext>
              </a:extLst>
            </xdr:cNvPr>
            <xdr:cNvPicPr preferRelativeResize="0">
              <a:picLocks noChangeArrowheads="1"/>
              <a:extLst>
                <a:ext uri="{84589F7E-364E-4C9E-8A38-B11213B215E9}">
                  <a14:cameraTool cellRange="データ!$CE$10:$CJ$12" spid="_x0000_s3717"/>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xmlns="" id="{00000000-0008-0000-0000-000096160000}"/>
                </a:ext>
              </a:extLst>
            </xdr:cNvPr>
            <xdr:cNvPicPr preferRelativeResize="0">
              <a:picLocks noChangeArrowheads="1"/>
              <a:extLst>
                <a:ext uri="{84589F7E-364E-4C9E-8A38-B11213B215E9}">
                  <a14:cameraTool cellRange="データ!$CO$10:$CT$12" spid="_x0000_s3718"/>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xmlns="" id="{00000000-0008-0000-0000-000097160000}"/>
                </a:ext>
              </a:extLst>
            </xdr:cNvPr>
            <xdr:cNvPicPr preferRelativeResize="0">
              <a:picLocks noChangeArrowheads="1"/>
              <a:extLst>
                <a:ext uri="{84589F7E-364E-4C9E-8A38-B11213B215E9}">
                  <a14:cameraTool cellRange="データ!$CZ$10:$DE$12" spid="_x0000_s3719"/>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xmlns="" id="{00000000-0008-0000-0000-000098160000}"/>
                </a:ext>
              </a:extLst>
            </xdr:cNvPr>
            <xdr:cNvPicPr preferRelativeResize="0">
              <a:picLocks noChangeArrowheads="1"/>
              <a:extLst>
                <a:ext uri="{84589F7E-364E-4C9E-8A38-B11213B215E9}">
                  <a14:cameraTool cellRange="データ!DJ10:DO12" spid="_x0000_s3720"/>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xmlns="" id="{00000000-0008-0000-0000-000099160000}"/>
                </a:ext>
              </a:extLst>
            </xdr:cNvPr>
            <xdr:cNvPicPr preferRelativeResize="0">
              <a:picLocks noChangeArrowheads="1"/>
              <a:extLst>
                <a:ext uri="{84589F7E-364E-4C9E-8A38-B11213B215E9}">
                  <a14:cameraTool cellRange="データ!DT10:DY12" spid="_x0000_s3721"/>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xmlns="" id="{00000000-0008-0000-0000-00009A160000}"/>
                </a:ext>
              </a:extLst>
            </xdr:cNvPr>
            <xdr:cNvPicPr preferRelativeResize="0">
              <a:picLocks noChangeArrowheads="1"/>
              <a:extLst>
                <a:ext uri="{84589F7E-364E-4C9E-8A38-B11213B215E9}">
                  <a14:cameraTool cellRange="データ!ED10:EI12" spid="_x0000_s3722"/>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xmlns="" id="{00000000-0008-0000-0000-00009B160000}"/>
                </a:ext>
              </a:extLst>
            </xdr:cNvPr>
            <xdr:cNvPicPr preferRelativeResize="0">
              <a:picLocks noChangeArrowheads="1"/>
              <a:extLst>
                <a:ext uri="{84589F7E-364E-4C9E-8A38-B11213B215E9}">
                  <a14:cameraTool cellRange="データ!EN10:ES12" spid="_x0000_s3723"/>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xmlns="" id="{00000000-0008-0000-0000-00009C160000}"/>
                </a:ext>
              </a:extLst>
            </xdr:cNvPr>
            <xdr:cNvPicPr preferRelativeResize="0">
              <a:picLocks noChangeArrowheads="1"/>
              <a:extLst>
                <a:ext uri="{84589F7E-364E-4C9E-8A38-B11213B215E9}">
                  <a14:cameraTool cellRange="データ!EY10:FD12" spid="_x0000_s3724"/>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xmlns="" id="{00000000-0008-0000-0000-00009D160000}"/>
                </a:ext>
              </a:extLst>
            </xdr:cNvPr>
            <xdr:cNvPicPr preferRelativeResize="0">
              <a:picLocks noChangeArrowheads="1"/>
              <a:extLst>
                <a:ext uri="{84589F7E-364E-4C9E-8A38-B11213B215E9}">
                  <a14:cameraTool cellRange="データ!FI10:FN12" spid="_x0000_s3725"/>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xmlns="" id="{00000000-0008-0000-0000-00009E160000}"/>
                </a:ext>
              </a:extLst>
            </xdr:cNvPr>
            <xdr:cNvPicPr preferRelativeResize="0">
              <a:picLocks noChangeArrowheads="1"/>
              <a:extLst>
                <a:ext uri="{84589F7E-364E-4C9E-8A38-B11213B215E9}">
                  <a14:cameraTool cellRange="データ!FS10:FX12" spid="_x0000_s3726"/>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xmlns="" id="{00000000-0008-0000-0000-00009F160000}"/>
                </a:ext>
              </a:extLst>
            </xdr:cNvPr>
            <xdr:cNvPicPr preferRelativeResize="0">
              <a:picLocks noChangeArrowheads="1"/>
              <a:extLst>
                <a:ext uri="{84589F7E-364E-4C9E-8A38-B11213B215E9}">
                  <a14:cameraTool cellRange="データ!GC10:GH12" spid="_x0000_s3727"/>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xmlns="" id="{00000000-0008-0000-0000-0000A0160000}"/>
                </a:ext>
              </a:extLst>
            </xdr:cNvPr>
            <xdr:cNvPicPr preferRelativeResize="0">
              <a:picLocks noChangeArrowheads="1"/>
              <a:extLst>
                <a:ext uri="{84589F7E-364E-4C9E-8A38-B11213B215E9}">
                  <a14:cameraTool cellRange="データ!GM10:GR12" spid="_x0000_s3728"/>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xmlns="" id="{00000000-0008-0000-0000-0000A1160000}"/>
                </a:ext>
              </a:extLst>
            </xdr:cNvPr>
            <xdr:cNvPicPr preferRelativeResize="0">
              <a:picLocks noChangeArrowheads="1"/>
              <a:extLst>
                <a:ext uri="{84589F7E-364E-4C9E-8A38-B11213B215E9}">
                  <a14:cameraTool cellRange="データ!GX10:HC12" spid="_x0000_s3729"/>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xmlns="" id="{00000000-0008-0000-0000-0000A2160000}"/>
                </a:ext>
              </a:extLst>
            </xdr:cNvPr>
            <xdr:cNvPicPr preferRelativeResize="0">
              <a:picLocks noChangeArrowheads="1"/>
              <a:extLst>
                <a:ext uri="{84589F7E-364E-4C9E-8A38-B11213B215E9}">
                  <a14:cameraTool cellRange="データ!HH10:HM12" spid="_x0000_s3730"/>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xmlns="" id="{00000000-0008-0000-0000-0000A3160000}"/>
                </a:ext>
              </a:extLst>
            </xdr:cNvPr>
            <xdr:cNvPicPr preferRelativeResize="0">
              <a:picLocks noChangeArrowheads="1"/>
              <a:extLst>
                <a:ext uri="{84589F7E-364E-4C9E-8A38-B11213B215E9}">
                  <a14:cameraTool cellRange="データ!HR10:HW12" spid="_x0000_s3731"/>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xmlns="" id="{00000000-0008-0000-0000-0000A4160000}"/>
                </a:ext>
              </a:extLst>
            </xdr:cNvPr>
            <xdr:cNvPicPr preferRelativeResize="0">
              <a:picLocks noChangeArrowheads="1"/>
              <a:extLst>
                <a:ext uri="{84589F7E-364E-4C9E-8A38-B11213B215E9}">
                  <a14:cameraTool cellRange="データ!IB10:IG12" spid="_x0000_s3732"/>
                </a:ext>
              </a:extLst>
            </xdr:cNvPicPr>
          </xdr:nvPicPr>
          <xdr:blipFill>
            <a:blip xmlns:r="http://schemas.openxmlformats.org/officeDocument/2006/relationships" r:embed="rId49"/>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xmlns="" id="{00000000-0008-0000-0000-0000A5160000}"/>
                </a:ext>
              </a:extLst>
            </xdr:cNvPr>
            <xdr:cNvPicPr preferRelativeResize="0">
              <a:picLocks noChangeArrowheads="1"/>
              <a:extLst>
                <a:ext uri="{84589F7E-364E-4C9E-8A38-B11213B215E9}">
                  <a14:cameraTool cellRange="データ!IL10:IQ12" spid="_x0000_s3733"/>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xmlns="" id="{00000000-0008-0000-0000-0000A6160000}"/>
                </a:ext>
              </a:extLst>
            </xdr:cNvPr>
            <xdr:cNvPicPr preferRelativeResize="0">
              <a:picLocks noChangeArrowheads="1"/>
              <a:extLst>
                <a:ext uri="{84589F7E-364E-4C9E-8A38-B11213B215E9}">
                  <a14:cameraTool cellRange="データ!IW10:JB12" spid="_x0000_s3734"/>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xmlns="" id="{00000000-0008-0000-0000-0000A7160000}"/>
                </a:ext>
              </a:extLst>
            </xdr:cNvPr>
            <xdr:cNvPicPr preferRelativeResize="0">
              <a:picLocks noChangeArrowheads="1"/>
              <a:extLst>
                <a:ext uri="{84589F7E-364E-4C9E-8A38-B11213B215E9}">
                  <a14:cameraTool cellRange="データ!JG10:JL12" spid="_x0000_s3735"/>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xmlns="" id="{00000000-0008-0000-0000-0000A8160000}"/>
                </a:ext>
              </a:extLst>
            </xdr:cNvPr>
            <xdr:cNvPicPr preferRelativeResize="0">
              <a:picLocks noChangeArrowheads="1"/>
              <a:extLst>
                <a:ext uri="{84589F7E-364E-4C9E-8A38-B11213B215E9}">
                  <a14:cameraTool cellRange="データ!JQ10:JV12" spid="_x0000_s3736"/>
                </a:ext>
              </a:extLst>
            </xdr:cNvPicPr>
          </xdr:nvPicPr>
          <xdr:blipFill>
            <a:blip xmlns:r="http://schemas.openxmlformats.org/officeDocument/2006/relationships" r:embed="rId53"/>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xmlns="" id="{00000000-0008-0000-0000-0000A9160000}"/>
                </a:ext>
              </a:extLst>
            </xdr:cNvPr>
            <xdr:cNvPicPr preferRelativeResize="0">
              <a:picLocks noChangeArrowheads="1"/>
              <a:extLst>
                <a:ext uri="{84589F7E-364E-4C9E-8A38-B11213B215E9}">
                  <a14:cameraTool cellRange="データ!KA10:KF12" spid="_x0000_s3737"/>
                </a:ext>
              </a:extLst>
            </xdr:cNvPicPr>
          </xdr:nvPicPr>
          <xdr:blipFill>
            <a:blip xmlns:r="http://schemas.openxmlformats.org/officeDocument/2006/relationships" r:embed="rId54"/>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xmlns="" id="{00000000-0008-0000-0000-0000AA160000}"/>
                </a:ext>
              </a:extLst>
            </xdr:cNvPr>
            <xdr:cNvPicPr preferRelativeResize="0">
              <a:picLocks noChangeArrowheads="1"/>
              <a:extLst>
                <a:ext uri="{84589F7E-364E-4C9E-8A38-B11213B215E9}">
                  <a14:cameraTool cellRange="データ!KK10:KP12" spid="_x0000_s3738"/>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xmlns="" id="{00000000-0008-0000-0000-0000AB160000}"/>
                </a:ext>
              </a:extLst>
            </xdr:cNvPr>
            <xdr:cNvPicPr preferRelativeResize="0">
              <a:picLocks noChangeArrowheads="1"/>
              <a:extLst>
                <a:ext uri="{84589F7E-364E-4C9E-8A38-B11213B215E9}">
                  <a14:cameraTool cellRange="データ!KV10:LA12" spid="_x0000_s3739"/>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xmlns="" id="{00000000-0008-0000-0000-0000AC160000}"/>
                </a:ext>
              </a:extLst>
            </xdr:cNvPr>
            <xdr:cNvPicPr preferRelativeResize="0">
              <a:picLocks noChangeArrowheads="1"/>
              <a:extLst>
                <a:ext uri="{84589F7E-364E-4C9E-8A38-B11213B215E9}">
                  <a14:cameraTool cellRange="データ!LF10:LK12" spid="_x0000_s3740"/>
                </a:ext>
              </a:extLst>
            </xdr:cNvPicPr>
          </xdr:nvPicPr>
          <xdr:blipFill>
            <a:blip xmlns:r="http://schemas.openxmlformats.org/officeDocument/2006/relationships" r:embed="rId57"/>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xmlns="" id="{00000000-0008-0000-0000-0000AD160000}"/>
                </a:ext>
              </a:extLst>
            </xdr:cNvPr>
            <xdr:cNvPicPr preferRelativeResize="0">
              <a:picLocks noChangeArrowheads="1"/>
              <a:extLst>
                <a:ext uri="{84589F7E-364E-4C9E-8A38-B11213B215E9}">
                  <a14:cameraTool cellRange="データ!LP10:LU12" spid="_x0000_s3741"/>
                </a:ext>
              </a:extLst>
            </xdr:cNvPicPr>
          </xdr:nvPicPr>
          <xdr:blipFill>
            <a:blip xmlns:r="http://schemas.openxmlformats.org/officeDocument/2006/relationships" r:embed="rId58"/>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xmlns="" id="{00000000-0008-0000-0000-0000AE160000}"/>
                </a:ext>
              </a:extLst>
            </xdr:cNvPr>
            <xdr:cNvPicPr preferRelativeResize="0">
              <a:picLocks noChangeArrowheads="1"/>
              <a:extLst>
                <a:ext uri="{84589F7E-364E-4C9E-8A38-B11213B215E9}">
                  <a14:cameraTool cellRange="データ!LZ10:ME12" spid="_x0000_s3742"/>
                </a:ext>
              </a:extLst>
            </xdr:cNvPicPr>
          </xdr:nvPicPr>
          <xdr:blipFill>
            <a:blip xmlns:r="http://schemas.openxmlformats.org/officeDocument/2006/relationships" r:embed="rId59"/>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xmlns="" id="{00000000-0008-0000-0000-0000AF160000}"/>
                </a:ext>
              </a:extLst>
            </xdr:cNvPr>
            <xdr:cNvPicPr preferRelativeResize="0">
              <a:picLocks noChangeArrowheads="1"/>
              <a:extLst>
                <a:ext uri="{84589F7E-364E-4C9E-8A38-B11213B215E9}">
                  <a14:cameraTool cellRange="データ!MJ10:MO12" spid="_x0000_s3743"/>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xmlns="" id="{00000000-0008-0000-0000-0000B5160000}"/>
                </a:ext>
              </a:extLst>
            </xdr:cNvPr>
            <xdr:cNvPicPr>
              <a:picLocks noChangeAspect="1" noChangeArrowheads="1"/>
              <a:extLst>
                <a:ext uri="{84589F7E-364E-4C9E-8A38-B11213B215E9}">
                  <a14:cameraTool cellRange="データ!$E$22:$I$35" spid="_x0000_s3744"/>
                </a:ext>
              </a:extLst>
            </xdr:cNvPicPr>
          </xdr:nvPicPr>
          <xdr:blipFill>
            <a:blip xmlns:r="http://schemas.openxmlformats.org/officeDocument/2006/relationships" r:embed="rId61"/>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xmlns="" id="{00000000-0008-0000-0000-0000B6160000}"/>
                </a:ext>
              </a:extLst>
            </xdr:cNvPr>
            <xdr:cNvPicPr>
              <a:picLocks noChangeAspect="1" noChangeArrowheads="1"/>
              <a:extLst>
                <a:ext uri="{84589F7E-364E-4C9E-8A38-B11213B215E9}">
                  <a14:cameraTool cellRange="データ!$E$22:$I$35" spid="_x0000_s3745"/>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xmlns="" id="{00000000-0008-0000-0000-0000B7160000}"/>
                </a:ext>
              </a:extLst>
            </xdr:cNvPr>
            <xdr:cNvPicPr>
              <a:picLocks noChangeAspect="1" noChangeArrowheads="1"/>
              <a:extLst>
                <a:ext uri="{84589F7E-364E-4C9E-8A38-B11213B215E9}">
                  <a14:cameraTool cellRange="データ!$E$22:$I$35" spid="_x0000_s3746"/>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xmlns="" id="{00000000-0008-0000-0000-0000B8160000}"/>
                </a:ext>
              </a:extLst>
            </xdr:cNvPr>
            <xdr:cNvPicPr>
              <a:picLocks noChangeAspect="1" noChangeArrowheads="1"/>
              <a:extLst>
                <a:ext uri="{84589F7E-364E-4C9E-8A38-B11213B215E9}">
                  <a14:cameraTool cellRange="データ!$E$22:$I$35" spid="_x0000_s3747"/>
                </a:ext>
              </a:extLst>
            </xdr:cNvPicPr>
          </xdr:nvPicPr>
          <xdr:blipFill>
            <a:blip xmlns:r="http://schemas.openxmlformats.org/officeDocument/2006/relationships" r:embed="rId61"/>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xmlns="" id="{00000000-0008-0000-0000-0000B9160000}"/>
                </a:ext>
              </a:extLst>
            </xdr:cNvPr>
            <xdr:cNvPicPr>
              <a:picLocks noChangeAspect="1" noChangeArrowheads="1"/>
              <a:extLst>
                <a:ext uri="{84589F7E-364E-4C9E-8A38-B11213B215E9}">
                  <a14:cameraTool cellRange="データ!$E$22:$I$35" spid="_x0000_s3748"/>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a16="http://schemas.microsoft.com/office/drawing/2014/main" xmlns="" id="{00000000-0008-0000-0000-0000BA160000}"/>
                </a:ext>
              </a:extLst>
            </xdr:cNvPr>
            <xdr:cNvPicPr>
              <a:picLocks noChangeAspect="1" noChangeArrowheads="1"/>
              <a:extLst>
                <a:ext uri="{84589F7E-364E-4C9E-8A38-B11213B215E9}">
                  <a14:cameraTool cellRange="データ!$E$22:$I$35" spid="_x0000_s3749"/>
                </a:ext>
              </a:extLst>
            </xdr:cNvPicPr>
          </xdr:nvPicPr>
          <xdr:blipFill>
            <a:blip xmlns:r="http://schemas.openxmlformats.org/officeDocument/2006/relationships" r:embed="rId61"/>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xmlns="" id="{00000000-0008-0000-0000-0000BB160000}"/>
                </a:ext>
              </a:extLst>
            </xdr:cNvPr>
            <xdr:cNvPicPr>
              <a:picLocks noChangeAspect="1" noChangeArrowheads="1"/>
              <a:extLst>
                <a:ext uri="{84589F7E-364E-4C9E-8A38-B11213B215E9}">
                  <a14:cameraTool cellRange="データ!$E$22:$I$35" spid="_x0000_s3750"/>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xmlns="" id="{00000000-0008-0000-0000-0000BC160000}"/>
                </a:ext>
              </a:extLst>
            </xdr:cNvPr>
            <xdr:cNvPicPr>
              <a:picLocks noChangeAspect="1" noChangeArrowheads="1"/>
              <a:extLst>
                <a:ext uri="{84589F7E-364E-4C9E-8A38-B11213B215E9}">
                  <a14:cameraTool cellRange="データ!$E$22:$I$35" spid="_x0000_s3751"/>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a16="http://schemas.microsoft.com/office/drawing/2014/main" xmlns="" id="{00000000-0008-0000-0000-0000BD160000}"/>
                </a:ext>
              </a:extLst>
            </xdr:cNvPr>
            <xdr:cNvPicPr>
              <a:picLocks noChangeAspect="1" noChangeArrowheads="1"/>
              <a:extLst>
                <a:ext uri="{84589F7E-364E-4C9E-8A38-B11213B215E9}">
                  <a14:cameraTool cellRange="データ!$E$22:$I$35" spid="_x0000_s3752"/>
                </a:ext>
              </a:extLst>
            </xdr:cNvPicPr>
          </xdr:nvPicPr>
          <xdr:blipFill>
            <a:blip xmlns:r="http://schemas.openxmlformats.org/officeDocument/2006/relationships" r:embed="rId61"/>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xmlns="" id="{00000000-0008-0000-0000-0000BE160000}"/>
                </a:ext>
              </a:extLst>
            </xdr:cNvPr>
            <xdr:cNvPicPr>
              <a:picLocks noChangeAspect="1" noChangeArrowheads="1"/>
              <a:extLst>
                <a:ext uri="{84589F7E-364E-4C9E-8A38-B11213B215E9}">
                  <a14:cameraTool cellRange="データ!$E$22:$I$35" spid="_x0000_s3753"/>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575333</xdr:colOff>
          <xdr:row>55</xdr:row>
          <xdr:rowOff>201799</xdr:rowOff>
        </xdr:to>
        <xdr:pic>
          <xdr:nvPicPr>
            <xdr:cNvPr id="123" name="TXT太陽光_設備利用率">
              <a:extLst>
                <a:ext uri="{FF2B5EF4-FFF2-40B4-BE49-F238E27FC236}">
                  <a16:creationId xmlns:a16="http://schemas.microsoft.com/office/drawing/2014/main" xmlns="" id="{00000000-0008-0000-0000-0000BF160000}"/>
                </a:ext>
              </a:extLst>
            </xdr:cNvPr>
            <xdr:cNvPicPr>
              <a:picLocks noChangeAspect="1" noChangeArrowheads="1"/>
              <a:extLst>
                <a:ext uri="{84589F7E-364E-4C9E-8A38-B11213B215E9}">
                  <a14:cameraTool cellRange="データ!$E$22:$I$35" spid="_x0000_s3754"/>
                </a:ext>
              </a:extLst>
            </xdr:cNvPicPr>
          </xdr:nvPicPr>
          <xdr:blipFill>
            <a:blip xmlns:r="http://schemas.openxmlformats.org/officeDocument/2006/relationships" r:embed="rId61"/>
            <a:srcRect/>
            <a:stretch>
              <a:fillRect/>
            </a:stretch>
          </xdr:blipFill>
          <xdr:spPr bwMode="auto">
            <a:xfrm>
              <a:off x="2482849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575333</xdr:colOff>
          <xdr:row>70</xdr:row>
          <xdr:rowOff>149574</xdr:rowOff>
        </xdr:to>
        <xdr:pic>
          <xdr:nvPicPr>
            <xdr:cNvPr id="124" name="TXT太陽光_修繕費比率">
              <a:extLst>
                <a:ext uri="{FF2B5EF4-FFF2-40B4-BE49-F238E27FC236}">
                  <a16:creationId xmlns:a16="http://schemas.microsoft.com/office/drawing/2014/main" xmlns="" id="{00000000-0008-0000-0000-0000C0160000}"/>
                </a:ext>
              </a:extLst>
            </xdr:cNvPr>
            <xdr:cNvPicPr>
              <a:picLocks noChangeAspect="1" noChangeArrowheads="1"/>
              <a:extLst>
                <a:ext uri="{84589F7E-364E-4C9E-8A38-B11213B215E9}">
                  <a14:cameraTool cellRange="データ!$E$22:$I$35" spid="_x0000_s3755"/>
                </a:ext>
              </a:extLst>
            </xdr:cNvPicPr>
          </xdr:nvPicPr>
          <xdr:blipFill>
            <a:blip xmlns:r="http://schemas.openxmlformats.org/officeDocument/2006/relationships" r:embed="rId61"/>
            <a:srcRect/>
            <a:stretch>
              <a:fillRect/>
            </a:stretch>
          </xdr:blipFill>
          <xdr:spPr bwMode="auto">
            <a:xfrm>
              <a:off x="24828495" y="15625082"/>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575333</xdr:colOff>
          <xdr:row>85</xdr:row>
          <xdr:rowOff>120999</xdr:rowOff>
        </xdr:to>
        <xdr:pic>
          <xdr:nvPicPr>
            <xdr:cNvPr id="125" name="TXT太陽光_企業債残高対料金収入比率">
              <a:extLst>
                <a:ext uri="{FF2B5EF4-FFF2-40B4-BE49-F238E27FC236}">
                  <a16:creationId xmlns:a16="http://schemas.microsoft.com/office/drawing/2014/main" xmlns="" id="{00000000-0008-0000-0000-0000C1160000}"/>
                </a:ext>
              </a:extLst>
            </xdr:cNvPr>
            <xdr:cNvPicPr>
              <a:picLocks noChangeAspect="1" noChangeArrowheads="1"/>
              <a:extLst>
                <a:ext uri="{84589F7E-364E-4C9E-8A38-B11213B215E9}">
                  <a14:cameraTool cellRange="データ!$E$22:$I$35" spid="_x0000_s3756"/>
                </a:ext>
              </a:extLst>
            </xdr:cNvPicPr>
          </xdr:nvPicPr>
          <xdr:blipFill>
            <a:blip xmlns:r="http://schemas.openxmlformats.org/officeDocument/2006/relationships" r:embed="rId61"/>
            <a:srcRect/>
            <a:stretch>
              <a:fillRect/>
            </a:stretch>
          </xdr:blipFill>
          <xdr:spPr bwMode="auto">
            <a:xfrm>
              <a:off x="24828495" y="18658114"/>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575333</xdr:colOff>
          <xdr:row>100</xdr:row>
          <xdr:rowOff>73374</xdr:rowOff>
        </xdr:to>
        <xdr:pic>
          <xdr:nvPicPr>
            <xdr:cNvPr id="126" name="TXT太陽光_有形固定資産減価償却率">
              <a:extLst>
                <a:ext uri="{FF2B5EF4-FFF2-40B4-BE49-F238E27FC236}">
                  <a16:creationId xmlns:a16="http://schemas.microsoft.com/office/drawing/2014/main" xmlns="" id="{00000000-0008-0000-0000-0000C2160000}"/>
                </a:ext>
              </a:extLst>
            </xdr:cNvPr>
            <xdr:cNvPicPr>
              <a:picLocks noChangeAspect="1" noChangeArrowheads="1"/>
              <a:extLst>
                <a:ext uri="{84589F7E-364E-4C9E-8A38-B11213B215E9}">
                  <a14:cameraTool cellRange="データ!$E$22:$I$35" spid="_x0000_s3757"/>
                </a:ext>
              </a:extLst>
            </xdr:cNvPicPr>
          </xdr:nvPicPr>
          <xdr:blipFill>
            <a:blip xmlns:r="http://schemas.openxmlformats.org/officeDocument/2006/relationships" r:embed="rId61"/>
            <a:srcRect/>
            <a:stretch>
              <a:fillRect/>
            </a:stretch>
          </xdr:blipFill>
          <xdr:spPr bwMode="auto">
            <a:xfrm>
              <a:off x="24828495"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575332</xdr:colOff>
          <xdr:row>114</xdr:row>
          <xdr:rowOff>187677</xdr:rowOff>
        </xdr:to>
        <xdr:pic>
          <xdr:nvPicPr>
            <xdr:cNvPr id="127" name="TXT太陽光_FIT収入割合">
              <a:extLst>
                <a:ext uri="{FF2B5EF4-FFF2-40B4-BE49-F238E27FC236}">
                  <a16:creationId xmlns:a16="http://schemas.microsoft.com/office/drawing/2014/main" xmlns="" id="{00000000-0008-0000-0000-0000C3160000}"/>
                </a:ext>
              </a:extLst>
            </xdr:cNvPr>
            <xdr:cNvPicPr>
              <a:picLocks noChangeAspect="1" noChangeArrowheads="1"/>
              <a:extLst>
                <a:ext uri="{84589F7E-364E-4C9E-8A38-B11213B215E9}">
                  <a14:cameraTool cellRange="データ!$E$22:$I$35" spid="_x0000_s3758"/>
                </a:ext>
              </a:extLst>
            </xdr:cNvPicPr>
          </xdr:nvPicPr>
          <xdr:blipFill>
            <a:blip xmlns:r="http://schemas.openxmlformats.org/officeDocument/2006/relationships" r:embed="rId61"/>
            <a:srcRect/>
            <a:stretch>
              <a:fillRect/>
            </a:stretch>
          </xdr:blipFill>
          <xdr:spPr bwMode="auto">
            <a:xfrm>
              <a:off x="24828494" y="24643899"/>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50" zoomScaleNormal="50" workbookViewId="0">
      <selection activeCell="AK99" sqref="AK99:AQ117"/>
    </sheetView>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山梨県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c r="A3" s="1"/>
      <c r="B3" s="174" t="str">
        <f>データ!I6</f>
        <v>法適用</v>
      </c>
      <c r="C3" s="175"/>
      <c r="D3" s="175"/>
      <c r="E3" s="175"/>
      <c r="F3" s="175" t="str">
        <f>データ!J6</f>
        <v>電気事業</v>
      </c>
      <c r="G3" s="175"/>
      <c r="H3" s="175"/>
      <c r="I3" s="175"/>
      <c r="J3" s="175" t="str">
        <f>データ!K6</f>
        <v>自治体職員</v>
      </c>
      <c r="K3" s="175"/>
      <c r="L3" s="175"/>
      <c r="M3" s="175"/>
      <c r="N3" s="176">
        <f>データ!L6</f>
        <v>92.1</v>
      </c>
      <c r="O3" s="176"/>
      <c r="P3" s="176"/>
      <c r="Q3" s="177"/>
      <c r="R3" s="1"/>
      <c r="S3" s="178" t="s">
        <v>8</v>
      </c>
      <c r="T3" s="179"/>
      <c r="U3" s="179"/>
      <c r="V3" s="179"/>
      <c r="W3" s="179"/>
      <c r="X3" s="179"/>
      <c r="Y3" s="179"/>
      <c r="Z3" s="179"/>
      <c r="AA3" s="179"/>
      <c r="AB3" s="179"/>
      <c r="AC3" s="179"/>
      <c r="AD3" s="179"/>
      <c r="AE3" s="179"/>
      <c r="AF3" s="179"/>
      <c r="AG3" s="179"/>
      <c r="AH3" s="180"/>
      <c r="AI3" s="1"/>
      <c r="AJ3" s="1"/>
      <c r="AK3" s="112" t="s">
        <v>276</v>
      </c>
      <c r="AL3" s="113"/>
      <c r="AM3" s="113"/>
      <c r="AN3" s="113"/>
      <c r="AO3" s="113"/>
      <c r="AP3" s="113"/>
      <c r="AQ3" s="114"/>
    </row>
    <row r="4" spans="1:43" ht="23.1" customHeight="1">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c r="A5" s="1"/>
      <c r="B5" s="187">
        <f>データ!M6</f>
        <v>24</v>
      </c>
      <c r="C5" s="188"/>
      <c r="D5" s="188"/>
      <c r="E5" s="188"/>
      <c r="F5" s="168" t="str">
        <f>データ!N6</f>
        <v>-</v>
      </c>
      <c r="G5" s="168"/>
      <c r="H5" s="168"/>
      <c r="I5" s="168"/>
      <c r="J5" s="168" t="str">
        <f>データ!O6</f>
        <v>-</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c r="A7" s="1"/>
      <c r="B7" s="167" t="str">
        <f>データ!Q6</f>
        <v>-</v>
      </c>
      <c r="C7" s="168"/>
      <c r="D7" s="168"/>
      <c r="E7" s="168"/>
      <c r="F7" s="169" t="s">
        <v>127</v>
      </c>
      <c r="G7" s="170"/>
      <c r="H7" s="170"/>
      <c r="I7" s="170"/>
      <c r="J7" s="171" t="s">
        <v>128</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c r="A9" s="1"/>
      <c r="B9" s="157" t="s">
        <v>130</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c r="A11" s="1"/>
      <c r="B11" s="163" t="s">
        <v>20</v>
      </c>
      <c r="C11" s="131"/>
      <c r="D11" s="131"/>
      <c r="E11" s="131"/>
      <c r="F11" s="164">
        <f>データ!B10</f>
        <v>41275</v>
      </c>
      <c r="G11" s="165"/>
      <c r="H11" s="164">
        <f>データ!C10</f>
        <v>41640</v>
      </c>
      <c r="I11" s="165"/>
      <c r="J11" s="164">
        <f>データ!D10</f>
        <v>42005</v>
      </c>
      <c r="K11" s="165"/>
      <c r="L11" s="164">
        <f>データ!E10</f>
        <v>42370</v>
      </c>
      <c r="M11" s="165"/>
      <c r="N11" s="164">
        <f>データ!F10</f>
        <v>42736</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c r="A12" s="1"/>
      <c r="B12" s="154" t="s">
        <v>21</v>
      </c>
      <c r="C12" s="155"/>
      <c r="D12" s="155"/>
      <c r="E12" s="155"/>
      <c r="F12" s="150">
        <f>データ!W6</f>
        <v>413665</v>
      </c>
      <c r="G12" s="151"/>
      <c r="H12" s="150">
        <f>データ!X6</f>
        <v>476995</v>
      </c>
      <c r="I12" s="151"/>
      <c r="J12" s="150">
        <f>データ!Y6</f>
        <v>525942</v>
      </c>
      <c r="K12" s="151"/>
      <c r="L12" s="150">
        <f>データ!Z6</f>
        <v>475047</v>
      </c>
      <c r="M12" s="151"/>
      <c r="N12" s="152">
        <f>データ!AA6</f>
        <v>414460</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c r="A16" s="1"/>
      <c r="B16" s="133" t="s">
        <v>25</v>
      </c>
      <c r="C16" s="134"/>
      <c r="D16" s="134"/>
      <c r="E16" s="135"/>
      <c r="F16" s="146">
        <f>データ!AQ6</f>
        <v>413665</v>
      </c>
      <c r="G16" s="146"/>
      <c r="H16" s="146">
        <f>データ!AR6</f>
        <v>476995</v>
      </c>
      <c r="I16" s="146"/>
      <c r="J16" s="146">
        <f>データ!AS6</f>
        <v>525942</v>
      </c>
      <c r="K16" s="146"/>
      <c r="L16" s="146">
        <f>データ!AT6</f>
        <v>475047</v>
      </c>
      <c r="M16" s="146"/>
      <c r="N16" s="138">
        <f>データ!AU6</f>
        <v>414460</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c r="A19" s="1"/>
      <c r="B19" s="133" t="s">
        <v>28</v>
      </c>
      <c r="C19" s="134"/>
      <c r="D19" s="134"/>
      <c r="E19" s="135"/>
      <c r="F19" s="136">
        <f>データ!AV6</f>
        <v>3607442</v>
      </c>
      <c r="G19" s="136"/>
      <c r="H19" s="136"/>
      <c r="I19" s="136">
        <f>データ!AW6</f>
        <v>75654</v>
      </c>
      <c r="J19" s="136"/>
      <c r="K19" s="136"/>
      <c r="L19" s="136">
        <f>データ!AX6</f>
        <v>3683096</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275</v>
      </c>
      <c r="AL40" s="113"/>
      <c r="AM40" s="113"/>
      <c r="AN40" s="113"/>
      <c r="AO40" s="113"/>
      <c r="AP40" s="113"/>
      <c r="AQ40" s="114"/>
    </row>
    <row r="41" spans="1:43" ht="29.4"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274</v>
      </c>
      <c r="AL99" s="124"/>
      <c r="AM99" s="124"/>
      <c r="AN99" s="124"/>
      <c r="AO99" s="124"/>
      <c r="AP99" s="124"/>
      <c r="AQ99" s="125"/>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YUgbd/GR+fZAxLv45ZVYXz0x6O435ZIeJwsaWsw06mZBHBSkolZ1oUSjVFrfGy+r0JfQ0wke+lejZX2TpY2ARQ==" saltValue="ayJ0t2mLXedqdoc5Wg6hRw=="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118.8">
      <c r="A6" s="49" t="s">
        <v>115</v>
      </c>
      <c r="B6" s="67" t="str">
        <f>B7</f>
        <v>2017</v>
      </c>
      <c r="C6" s="67" t="str">
        <f t="shared" ref="C6:AX6" si="6">C7</f>
        <v>190004</v>
      </c>
      <c r="D6" s="67" t="str">
        <f t="shared" si="6"/>
        <v>46</v>
      </c>
      <c r="E6" s="67" t="str">
        <f t="shared" si="6"/>
        <v>04</v>
      </c>
      <c r="F6" s="67" t="str">
        <f t="shared" si="6"/>
        <v>0</v>
      </c>
      <c r="G6" s="67" t="str">
        <f t="shared" si="6"/>
        <v>000</v>
      </c>
      <c r="H6" s="67" t="str">
        <f t="shared" si="6"/>
        <v>山梨県</v>
      </c>
      <c r="I6" s="67" t="str">
        <f t="shared" si="6"/>
        <v>法適用</v>
      </c>
      <c r="J6" s="67" t="str">
        <f t="shared" si="6"/>
        <v>電気事業</v>
      </c>
      <c r="K6" s="67" t="str">
        <f t="shared" si="6"/>
        <v>自治体職員</v>
      </c>
      <c r="L6" s="68">
        <f t="shared" si="6"/>
        <v>92.1</v>
      </c>
      <c r="M6" s="69">
        <f t="shared" si="6"/>
        <v>24</v>
      </c>
      <c r="N6" s="69" t="str">
        <f t="shared" si="6"/>
        <v>-</v>
      </c>
      <c r="O6" s="69" t="str">
        <f t="shared" si="6"/>
        <v>-</v>
      </c>
      <c r="P6" s="69" t="str">
        <f t="shared" si="6"/>
        <v>-</v>
      </c>
      <c r="Q6" s="69" t="str">
        <f t="shared" si="6"/>
        <v>-</v>
      </c>
      <c r="R6" s="70" t="str">
        <f>R7</f>
        <v>平成36年3月31日　西山外１７発電所</v>
      </c>
      <c r="S6" s="71" t="str">
        <f t="shared" si="6"/>
        <v>平成42年4月30日　塩川第二発電所ほか</v>
      </c>
      <c r="T6" s="67" t="str">
        <f t="shared" si="6"/>
        <v>無</v>
      </c>
      <c r="U6" s="71" t="str">
        <f t="shared" si="6"/>
        <v>東京電力エナジーパートナー株式会社、株式会社Ｆ－Ｐｏｗｅｒ、東京電力パワーグリッド株式会社</v>
      </c>
      <c r="V6" s="68" t="str">
        <f t="shared" si="6"/>
        <v>-</v>
      </c>
      <c r="W6" s="69">
        <f>W7</f>
        <v>413665</v>
      </c>
      <c r="X6" s="69">
        <f t="shared" si="6"/>
        <v>476995</v>
      </c>
      <c r="Y6" s="69">
        <f t="shared" si="6"/>
        <v>525942</v>
      </c>
      <c r="Z6" s="69">
        <f t="shared" si="6"/>
        <v>475047</v>
      </c>
      <c r="AA6" s="69">
        <f t="shared" si="6"/>
        <v>414460</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413665</v>
      </c>
      <c r="AR6" s="69">
        <f t="shared" si="6"/>
        <v>476995</v>
      </c>
      <c r="AS6" s="69">
        <f t="shared" si="6"/>
        <v>525942</v>
      </c>
      <c r="AT6" s="69">
        <f t="shared" si="6"/>
        <v>475047</v>
      </c>
      <c r="AU6" s="69">
        <f t="shared" si="6"/>
        <v>414460</v>
      </c>
      <c r="AV6" s="69">
        <f t="shared" si="6"/>
        <v>3607442</v>
      </c>
      <c r="AW6" s="69">
        <f t="shared" si="6"/>
        <v>75654</v>
      </c>
      <c r="AX6" s="69">
        <f t="shared" si="6"/>
        <v>3683096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118.8">
      <c r="A7" s="49"/>
      <c r="B7" s="77" t="s">
        <v>116</v>
      </c>
      <c r="C7" s="77" t="s">
        <v>117</v>
      </c>
      <c r="D7" s="77" t="s">
        <v>118</v>
      </c>
      <c r="E7" s="77" t="s">
        <v>119</v>
      </c>
      <c r="F7" s="77" t="s">
        <v>120</v>
      </c>
      <c r="G7" s="77" t="s">
        <v>121</v>
      </c>
      <c r="H7" s="77" t="s">
        <v>122</v>
      </c>
      <c r="I7" s="77" t="s">
        <v>123</v>
      </c>
      <c r="J7" s="77" t="s">
        <v>124</v>
      </c>
      <c r="K7" s="77" t="s">
        <v>125</v>
      </c>
      <c r="L7" s="78">
        <v>92.1</v>
      </c>
      <c r="M7" s="79">
        <v>24</v>
      </c>
      <c r="N7" s="79" t="s">
        <v>126</v>
      </c>
      <c r="O7" s="80" t="s">
        <v>126</v>
      </c>
      <c r="P7" s="80" t="s">
        <v>126</v>
      </c>
      <c r="Q7" s="80" t="s">
        <v>126</v>
      </c>
      <c r="R7" s="81" t="s">
        <v>127</v>
      </c>
      <c r="S7" s="81" t="s">
        <v>128</v>
      </c>
      <c r="T7" s="82" t="s">
        <v>129</v>
      </c>
      <c r="U7" s="81" t="s">
        <v>130</v>
      </c>
      <c r="V7" s="78" t="s">
        <v>126</v>
      </c>
      <c r="W7" s="80">
        <v>413665</v>
      </c>
      <c r="X7" s="80">
        <v>476995</v>
      </c>
      <c r="Y7" s="80">
        <v>525942</v>
      </c>
      <c r="Z7" s="80">
        <v>475047</v>
      </c>
      <c r="AA7" s="80">
        <v>414460</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t="s">
        <v>126</v>
      </c>
      <c r="AP7" s="80" t="s">
        <v>126</v>
      </c>
      <c r="AQ7" s="80">
        <v>413665</v>
      </c>
      <c r="AR7" s="80">
        <v>476995</v>
      </c>
      <c r="AS7" s="80">
        <v>525942</v>
      </c>
      <c r="AT7" s="80">
        <v>475047</v>
      </c>
      <c r="AU7" s="80">
        <v>414460</v>
      </c>
      <c r="AV7" s="80">
        <v>3607442</v>
      </c>
      <c r="AW7" s="80">
        <v>75654</v>
      </c>
      <c r="AX7" s="80">
        <v>3683096</v>
      </c>
      <c r="AY7" s="83">
        <v>117.4</v>
      </c>
      <c r="AZ7" s="83">
        <v>125.8</v>
      </c>
      <c r="BA7" s="83">
        <v>118.9</v>
      </c>
      <c r="BB7" s="83">
        <v>125.8</v>
      </c>
      <c r="BC7" s="83">
        <v>117.1</v>
      </c>
      <c r="BD7" s="83">
        <v>119.7</v>
      </c>
      <c r="BE7" s="83">
        <v>125.7</v>
      </c>
      <c r="BF7" s="83">
        <v>129.69999999999999</v>
      </c>
      <c r="BG7" s="83">
        <v>135.9</v>
      </c>
      <c r="BH7" s="83">
        <v>130.5</v>
      </c>
      <c r="BI7" s="83">
        <v>100</v>
      </c>
      <c r="BJ7" s="83">
        <v>118.8</v>
      </c>
      <c r="BK7" s="83">
        <v>126.7</v>
      </c>
      <c r="BL7" s="83">
        <v>116.2</v>
      </c>
      <c r="BM7" s="83">
        <v>126.6</v>
      </c>
      <c r="BN7" s="83">
        <v>118.6</v>
      </c>
      <c r="BO7" s="83">
        <v>121.8</v>
      </c>
      <c r="BP7" s="83">
        <v>124.8</v>
      </c>
      <c r="BQ7" s="83">
        <v>130.4</v>
      </c>
      <c r="BR7" s="83">
        <v>136.30000000000001</v>
      </c>
      <c r="BS7" s="83">
        <v>130.69999999999999</v>
      </c>
      <c r="BT7" s="83">
        <v>100</v>
      </c>
      <c r="BU7" s="83">
        <v>6382.9</v>
      </c>
      <c r="BV7" s="83">
        <v>1779.8</v>
      </c>
      <c r="BW7" s="83">
        <v>1356.8</v>
      </c>
      <c r="BX7" s="83">
        <v>1048.7</v>
      </c>
      <c r="BY7" s="83">
        <v>1283.5</v>
      </c>
      <c r="BZ7" s="83">
        <v>992.4</v>
      </c>
      <c r="CA7" s="83">
        <v>638.79999999999995</v>
      </c>
      <c r="CB7" s="83">
        <v>716.7</v>
      </c>
      <c r="CC7" s="83">
        <v>688</v>
      </c>
      <c r="CD7" s="83">
        <v>707.7</v>
      </c>
      <c r="CE7" s="83">
        <v>100</v>
      </c>
      <c r="CF7" s="83">
        <v>7126.4</v>
      </c>
      <c r="CG7" s="83">
        <v>5922.1</v>
      </c>
      <c r="CH7" s="83">
        <v>6140.9</v>
      </c>
      <c r="CI7" s="83">
        <v>6256.3</v>
      </c>
      <c r="CJ7" s="83">
        <v>9091.2999999999993</v>
      </c>
      <c r="CK7" s="83">
        <v>7914.4</v>
      </c>
      <c r="CL7" s="83">
        <v>7493.6</v>
      </c>
      <c r="CM7" s="83">
        <v>8014.2</v>
      </c>
      <c r="CN7" s="83">
        <v>8260</v>
      </c>
      <c r="CO7" s="83">
        <v>8600.1</v>
      </c>
      <c r="CP7" s="80">
        <v>1260263</v>
      </c>
      <c r="CQ7" s="80">
        <v>1482757</v>
      </c>
      <c r="CR7" s="80">
        <v>1450770</v>
      </c>
      <c r="CS7" s="80">
        <v>1608886</v>
      </c>
      <c r="CT7" s="80">
        <v>1429918</v>
      </c>
      <c r="CU7" s="80">
        <v>1160012</v>
      </c>
      <c r="CV7" s="80">
        <v>1146099</v>
      </c>
      <c r="CW7" s="80">
        <v>1494682</v>
      </c>
      <c r="CX7" s="80">
        <v>1543942</v>
      </c>
      <c r="CY7" s="80">
        <v>1467681</v>
      </c>
      <c r="CZ7" s="80">
        <v>121113</v>
      </c>
      <c r="DA7" s="83">
        <v>39.4</v>
      </c>
      <c r="DB7" s="83">
        <v>45.1</v>
      </c>
      <c r="DC7" s="83">
        <v>49.5</v>
      </c>
      <c r="DD7" s="83">
        <v>44.8</v>
      </c>
      <c r="DE7" s="83">
        <v>39.1</v>
      </c>
      <c r="DF7" s="83">
        <v>36.299999999999997</v>
      </c>
      <c r="DG7" s="83">
        <v>38.4</v>
      </c>
      <c r="DH7" s="83">
        <v>37.700000000000003</v>
      </c>
      <c r="DI7" s="83">
        <v>36.200000000000003</v>
      </c>
      <c r="DJ7" s="83">
        <v>36.5</v>
      </c>
      <c r="DK7" s="83">
        <v>30.5</v>
      </c>
      <c r="DL7" s="83">
        <v>16.7</v>
      </c>
      <c r="DM7" s="83">
        <v>28</v>
      </c>
      <c r="DN7" s="83">
        <v>21</v>
      </c>
      <c r="DO7" s="83">
        <v>29.8</v>
      </c>
      <c r="DP7" s="83">
        <v>22.1</v>
      </c>
      <c r="DQ7" s="83">
        <v>21.1</v>
      </c>
      <c r="DR7" s="83">
        <v>20</v>
      </c>
      <c r="DS7" s="83">
        <v>18.2</v>
      </c>
      <c r="DT7" s="83">
        <v>20.9</v>
      </c>
      <c r="DU7" s="83">
        <v>43.1</v>
      </c>
      <c r="DV7" s="83">
        <v>36</v>
      </c>
      <c r="DW7" s="83">
        <v>29.6</v>
      </c>
      <c r="DX7" s="83">
        <v>24.9</v>
      </c>
      <c r="DY7" s="83">
        <v>17.399999999999999</v>
      </c>
      <c r="DZ7" s="83">
        <v>130.19999999999999</v>
      </c>
      <c r="EA7" s="83">
        <v>128.80000000000001</v>
      </c>
      <c r="EB7" s="83">
        <v>109.9</v>
      </c>
      <c r="EC7" s="83">
        <v>103.6</v>
      </c>
      <c r="ED7" s="83">
        <v>95.7</v>
      </c>
      <c r="EE7" s="83">
        <v>65</v>
      </c>
      <c r="EF7" s="83">
        <v>67.3</v>
      </c>
      <c r="EG7" s="83">
        <v>65.8</v>
      </c>
      <c r="EH7" s="83">
        <v>66.8</v>
      </c>
      <c r="EI7" s="83">
        <v>66.099999999999994</v>
      </c>
      <c r="EJ7" s="83">
        <v>57.7</v>
      </c>
      <c r="EK7" s="83">
        <v>59.8</v>
      </c>
      <c r="EL7" s="83">
        <v>59.6</v>
      </c>
      <c r="EM7" s="83">
        <v>60.3</v>
      </c>
      <c r="EN7" s="83">
        <v>60.2</v>
      </c>
      <c r="EO7" s="83">
        <v>2.2000000000000002</v>
      </c>
      <c r="EP7" s="83">
        <v>2.6</v>
      </c>
      <c r="EQ7" s="83">
        <v>2.4</v>
      </c>
      <c r="ER7" s="83">
        <v>2</v>
      </c>
      <c r="ES7" s="83">
        <v>2.1</v>
      </c>
      <c r="ET7" s="83">
        <v>15.3</v>
      </c>
      <c r="EU7" s="83">
        <v>16.2</v>
      </c>
      <c r="EV7" s="83">
        <v>18.7</v>
      </c>
      <c r="EW7" s="83">
        <v>20.5</v>
      </c>
      <c r="EX7" s="83">
        <v>21.4</v>
      </c>
      <c r="EY7" s="80">
        <v>121113</v>
      </c>
      <c r="EZ7" s="83">
        <v>39.4</v>
      </c>
      <c r="FA7" s="83">
        <v>45.1</v>
      </c>
      <c r="FB7" s="83">
        <v>49.5</v>
      </c>
      <c r="FC7" s="83">
        <v>44.8</v>
      </c>
      <c r="FD7" s="83">
        <v>39.1</v>
      </c>
      <c r="FE7" s="83">
        <v>37</v>
      </c>
      <c r="FF7" s="83">
        <v>39.5</v>
      </c>
      <c r="FG7" s="83">
        <v>39.1</v>
      </c>
      <c r="FH7" s="83">
        <v>37.299999999999997</v>
      </c>
      <c r="FI7" s="83">
        <v>38</v>
      </c>
      <c r="FJ7" s="83">
        <v>30.5</v>
      </c>
      <c r="FK7" s="83">
        <v>16.7</v>
      </c>
      <c r="FL7" s="83">
        <v>28</v>
      </c>
      <c r="FM7" s="83">
        <v>21</v>
      </c>
      <c r="FN7" s="83">
        <v>29.8</v>
      </c>
      <c r="FO7" s="83">
        <v>22.6</v>
      </c>
      <c r="FP7" s="83">
        <v>22</v>
      </c>
      <c r="FQ7" s="83">
        <v>21.4</v>
      </c>
      <c r="FR7" s="83">
        <v>19.3</v>
      </c>
      <c r="FS7" s="83">
        <v>20.6</v>
      </c>
      <c r="FT7" s="83">
        <v>43.1</v>
      </c>
      <c r="FU7" s="83">
        <v>36</v>
      </c>
      <c r="FV7" s="83">
        <v>29.6</v>
      </c>
      <c r="FW7" s="83">
        <v>24.9</v>
      </c>
      <c r="FX7" s="83">
        <v>17.399999999999999</v>
      </c>
      <c r="FY7" s="83">
        <v>120.9</v>
      </c>
      <c r="FZ7" s="83">
        <v>105.7</v>
      </c>
      <c r="GA7" s="83">
        <v>89.4</v>
      </c>
      <c r="GB7" s="83">
        <v>83.3</v>
      </c>
      <c r="GC7" s="83">
        <v>73.2</v>
      </c>
      <c r="GD7" s="83">
        <v>65</v>
      </c>
      <c r="GE7" s="83">
        <v>67.3</v>
      </c>
      <c r="GF7" s="83">
        <v>65.8</v>
      </c>
      <c r="GG7" s="83">
        <v>66.8</v>
      </c>
      <c r="GH7" s="83">
        <v>66.099999999999994</v>
      </c>
      <c r="GI7" s="83">
        <v>58.6</v>
      </c>
      <c r="GJ7" s="83">
        <v>61.3</v>
      </c>
      <c r="GK7" s="83">
        <v>61.7</v>
      </c>
      <c r="GL7" s="83">
        <v>62.1</v>
      </c>
      <c r="GM7" s="83">
        <v>62.6</v>
      </c>
      <c r="GN7" s="83">
        <v>2.2000000000000002</v>
      </c>
      <c r="GO7" s="83">
        <v>2.6</v>
      </c>
      <c r="GP7" s="83">
        <v>2.4</v>
      </c>
      <c r="GQ7" s="83">
        <v>2</v>
      </c>
      <c r="GR7" s="83">
        <v>2.1</v>
      </c>
      <c r="GS7" s="83">
        <v>12.2</v>
      </c>
      <c r="GT7" s="83">
        <v>11.9</v>
      </c>
      <c r="GU7" s="83">
        <v>13.3</v>
      </c>
      <c r="GV7" s="83">
        <v>14.4</v>
      </c>
      <c r="GW7" s="83">
        <v>15.3</v>
      </c>
      <c r="GX7" s="80" t="s">
        <v>126</v>
      </c>
      <c r="GY7" s="83" t="s">
        <v>126</v>
      </c>
      <c r="GZ7" s="83" t="s">
        <v>126</v>
      </c>
      <c r="HA7" s="83" t="s">
        <v>126</v>
      </c>
      <c r="HB7" s="83" t="s">
        <v>126</v>
      </c>
      <c r="HC7" s="83" t="s">
        <v>126</v>
      </c>
      <c r="HD7" s="83">
        <v>33.9</v>
      </c>
      <c r="HE7" s="83">
        <v>31.4</v>
      </c>
      <c r="HF7" s="83">
        <v>31.3</v>
      </c>
      <c r="HG7" s="83">
        <v>30.4</v>
      </c>
      <c r="HH7" s="83">
        <v>31.1</v>
      </c>
      <c r="HI7" s="83" t="s">
        <v>126</v>
      </c>
      <c r="HJ7" s="83" t="s">
        <v>126</v>
      </c>
      <c r="HK7" s="83" t="s">
        <v>126</v>
      </c>
      <c r="HL7" s="83" t="s">
        <v>126</v>
      </c>
      <c r="HM7" s="83" t="s">
        <v>126</v>
      </c>
      <c r="HN7" s="83">
        <v>1.8</v>
      </c>
      <c r="HO7" s="83">
        <v>4</v>
      </c>
      <c r="HP7" s="83">
        <v>8.4</v>
      </c>
      <c r="HQ7" s="83">
        <v>7.2</v>
      </c>
      <c r="HR7" s="83">
        <v>45.8</v>
      </c>
      <c r="HS7" s="83" t="s">
        <v>126</v>
      </c>
      <c r="HT7" s="83" t="s">
        <v>126</v>
      </c>
      <c r="HU7" s="83" t="s">
        <v>126</v>
      </c>
      <c r="HV7" s="83" t="s">
        <v>126</v>
      </c>
      <c r="HW7" s="83" t="s">
        <v>126</v>
      </c>
      <c r="HX7" s="83">
        <v>1.7</v>
      </c>
      <c r="HY7" s="83">
        <v>0.8</v>
      </c>
      <c r="HZ7" s="83">
        <v>0</v>
      </c>
      <c r="IA7" s="83">
        <v>0</v>
      </c>
      <c r="IB7" s="83">
        <v>0</v>
      </c>
      <c r="IC7" s="83" t="s">
        <v>126</v>
      </c>
      <c r="ID7" s="83" t="s">
        <v>126</v>
      </c>
      <c r="IE7" s="83" t="s">
        <v>126</v>
      </c>
      <c r="IF7" s="83" t="s">
        <v>126</v>
      </c>
      <c r="IG7" s="83" t="s">
        <v>126</v>
      </c>
      <c r="IH7" s="83">
        <v>59.4</v>
      </c>
      <c r="II7" s="83">
        <v>70.8</v>
      </c>
      <c r="IJ7" s="83">
        <v>73</v>
      </c>
      <c r="IK7" s="83">
        <v>76.599999999999994</v>
      </c>
      <c r="IL7" s="83">
        <v>80.400000000000006</v>
      </c>
      <c r="IM7" s="83" t="s">
        <v>126</v>
      </c>
      <c r="IN7" s="83" t="s">
        <v>126</v>
      </c>
      <c r="IO7" s="83" t="s">
        <v>126</v>
      </c>
      <c r="IP7" s="83" t="s">
        <v>126</v>
      </c>
      <c r="IQ7" s="83" t="s">
        <v>126</v>
      </c>
      <c r="IR7" s="83">
        <v>83.1</v>
      </c>
      <c r="IS7" s="83">
        <v>85.4</v>
      </c>
      <c r="IT7" s="83">
        <v>82.1</v>
      </c>
      <c r="IU7" s="83">
        <v>81.3</v>
      </c>
      <c r="IV7" s="83">
        <v>47.5</v>
      </c>
      <c r="IW7" s="80" t="s">
        <v>126</v>
      </c>
      <c r="IX7" s="83" t="s">
        <v>126</v>
      </c>
      <c r="IY7" s="83" t="s">
        <v>126</v>
      </c>
      <c r="IZ7" s="83" t="s">
        <v>126</v>
      </c>
      <c r="JA7" s="83" t="s">
        <v>126</v>
      </c>
      <c r="JB7" s="83" t="s">
        <v>126</v>
      </c>
      <c r="JC7" s="83">
        <v>15.1</v>
      </c>
      <c r="JD7" s="83">
        <v>15.1</v>
      </c>
      <c r="JE7" s="83">
        <v>14</v>
      </c>
      <c r="JF7" s="83">
        <v>15.5</v>
      </c>
      <c r="JG7" s="83">
        <v>13.1</v>
      </c>
      <c r="JH7" s="83" t="s">
        <v>126</v>
      </c>
      <c r="JI7" s="83" t="s">
        <v>126</v>
      </c>
      <c r="JJ7" s="83" t="s">
        <v>126</v>
      </c>
      <c r="JK7" s="83" t="s">
        <v>126</v>
      </c>
      <c r="JL7" s="83" t="s">
        <v>126</v>
      </c>
      <c r="JM7" s="83">
        <v>37.700000000000003</v>
      </c>
      <c r="JN7" s="83">
        <v>25.4</v>
      </c>
      <c r="JO7" s="83">
        <v>20.100000000000001</v>
      </c>
      <c r="JP7" s="83">
        <v>28.4</v>
      </c>
      <c r="JQ7" s="83">
        <v>25</v>
      </c>
      <c r="JR7" s="83" t="s">
        <v>126</v>
      </c>
      <c r="JS7" s="83" t="s">
        <v>126</v>
      </c>
      <c r="JT7" s="83" t="s">
        <v>126</v>
      </c>
      <c r="JU7" s="83" t="s">
        <v>126</v>
      </c>
      <c r="JV7" s="83" t="s">
        <v>126</v>
      </c>
      <c r="JW7" s="83">
        <v>259.60000000000002</v>
      </c>
      <c r="JX7" s="83">
        <v>226.2</v>
      </c>
      <c r="JY7" s="83">
        <v>224.7</v>
      </c>
      <c r="JZ7" s="83">
        <v>167.2</v>
      </c>
      <c r="KA7" s="83">
        <v>267.7</v>
      </c>
      <c r="KB7" s="83" t="s">
        <v>126</v>
      </c>
      <c r="KC7" s="83" t="s">
        <v>126</v>
      </c>
      <c r="KD7" s="83" t="s">
        <v>126</v>
      </c>
      <c r="KE7" s="83" t="s">
        <v>126</v>
      </c>
      <c r="KF7" s="83" t="s">
        <v>126</v>
      </c>
      <c r="KG7" s="83">
        <v>25.5</v>
      </c>
      <c r="KH7" s="83">
        <v>45.2</v>
      </c>
      <c r="KI7" s="83">
        <v>48.7</v>
      </c>
      <c r="KJ7" s="83">
        <v>53.3</v>
      </c>
      <c r="KK7" s="83">
        <v>29</v>
      </c>
      <c r="KL7" s="83" t="s">
        <v>126</v>
      </c>
      <c r="KM7" s="83" t="s">
        <v>126</v>
      </c>
      <c r="KN7" s="83" t="s">
        <v>126</v>
      </c>
      <c r="KO7" s="83" t="s">
        <v>126</v>
      </c>
      <c r="KP7" s="83" t="s">
        <v>126</v>
      </c>
      <c r="KQ7" s="83">
        <v>100</v>
      </c>
      <c r="KR7" s="83">
        <v>100</v>
      </c>
      <c r="KS7" s="83">
        <v>100</v>
      </c>
      <c r="KT7" s="83">
        <v>100</v>
      </c>
      <c r="KU7" s="83">
        <v>100</v>
      </c>
      <c r="KV7" s="80" t="s">
        <v>126</v>
      </c>
      <c r="KW7" s="83" t="s">
        <v>126</v>
      </c>
      <c r="KX7" s="83" t="s">
        <v>126</v>
      </c>
      <c r="KY7" s="83" t="s">
        <v>126</v>
      </c>
      <c r="KZ7" s="83" t="s">
        <v>126</v>
      </c>
      <c r="LA7" s="83" t="s">
        <v>126</v>
      </c>
      <c r="LB7" s="83">
        <v>7.1</v>
      </c>
      <c r="LC7" s="83">
        <v>8.9</v>
      </c>
      <c r="LD7" s="83">
        <v>11.8</v>
      </c>
      <c r="LE7" s="83">
        <v>15.3</v>
      </c>
      <c r="LF7" s="83">
        <v>15.4</v>
      </c>
      <c r="LG7" s="83" t="s">
        <v>126</v>
      </c>
      <c r="LH7" s="83" t="s">
        <v>126</v>
      </c>
      <c r="LI7" s="83" t="s">
        <v>126</v>
      </c>
      <c r="LJ7" s="83" t="s">
        <v>126</v>
      </c>
      <c r="LK7" s="83" t="s">
        <v>126</v>
      </c>
      <c r="LL7" s="83">
        <v>8.6</v>
      </c>
      <c r="LM7" s="83">
        <v>2</v>
      </c>
      <c r="LN7" s="83">
        <v>1.4</v>
      </c>
      <c r="LO7" s="83">
        <v>2.4</v>
      </c>
      <c r="LP7" s="83">
        <v>4.0999999999999996</v>
      </c>
      <c r="LQ7" s="83" t="s">
        <v>126</v>
      </c>
      <c r="LR7" s="83" t="s">
        <v>126</v>
      </c>
      <c r="LS7" s="83" t="s">
        <v>126</v>
      </c>
      <c r="LT7" s="83" t="s">
        <v>126</v>
      </c>
      <c r="LU7" s="83" t="s">
        <v>126</v>
      </c>
      <c r="LV7" s="83">
        <v>1092.0999999999999</v>
      </c>
      <c r="LW7" s="83">
        <v>1128.5999999999999</v>
      </c>
      <c r="LX7" s="83">
        <v>596.79999999999995</v>
      </c>
      <c r="LY7" s="83">
        <v>494.6</v>
      </c>
      <c r="LZ7" s="83">
        <v>469.5</v>
      </c>
      <c r="MA7" s="83" t="s">
        <v>126</v>
      </c>
      <c r="MB7" s="83" t="s">
        <v>126</v>
      </c>
      <c r="MC7" s="83" t="s">
        <v>126</v>
      </c>
      <c r="MD7" s="83" t="s">
        <v>126</v>
      </c>
      <c r="ME7" s="83" t="s">
        <v>126</v>
      </c>
      <c r="MF7" s="83">
        <v>2.9</v>
      </c>
      <c r="MG7" s="83">
        <v>3.4</v>
      </c>
      <c r="MH7" s="83">
        <v>5.6</v>
      </c>
      <c r="MI7" s="83">
        <v>11.5</v>
      </c>
      <c r="MJ7" s="83">
        <v>16.100000000000001</v>
      </c>
      <c r="MK7" s="83" t="s">
        <v>126</v>
      </c>
      <c r="ML7" s="83" t="s">
        <v>126</v>
      </c>
      <c r="MM7" s="83" t="s">
        <v>126</v>
      </c>
      <c r="MN7" s="83" t="s">
        <v>126</v>
      </c>
      <c r="MO7" s="83" t="s">
        <v>126</v>
      </c>
      <c r="MP7" s="83">
        <v>100</v>
      </c>
      <c r="MQ7" s="83">
        <v>100</v>
      </c>
      <c r="MR7" s="83">
        <v>100</v>
      </c>
      <c r="MS7" s="83">
        <v>100</v>
      </c>
      <c r="MT7" s="83">
        <v>100</v>
      </c>
      <c r="MU7" s="83">
        <v>21</v>
      </c>
      <c r="MV7" s="83">
        <v>22</v>
      </c>
      <c r="MW7" s="83">
        <v>23</v>
      </c>
      <c r="MX7" s="83">
        <v>23</v>
      </c>
      <c r="MY7" s="83" t="s">
        <v>126</v>
      </c>
      <c r="MZ7" s="83" t="s">
        <v>126</v>
      </c>
      <c r="NA7" s="83" t="s">
        <v>126</v>
      </c>
      <c r="NB7" s="83" t="s">
        <v>126</v>
      </c>
      <c r="NC7" s="83" t="s">
        <v>126</v>
      </c>
      <c r="ND7" s="83" t="s">
        <v>126</v>
      </c>
      <c r="NE7" s="83" t="s">
        <v>126</v>
      </c>
      <c r="NF7" s="83" t="s">
        <v>126</v>
      </c>
      <c r="NG7" s="83" t="s">
        <v>126</v>
      </c>
      <c r="NH7" s="83" t="s">
        <v>126</v>
      </c>
      <c r="NI7" s="83" t="s">
        <v>126</v>
      </c>
      <c r="NJ7" s="83" t="s">
        <v>126</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f>IF(SUM($M$6,$MU$7:$MX$7)=0,FALSE,TRUE)</f>
        <v>1</v>
      </c>
      <c r="GE8" s="87" t="s">
        <v>131</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f>IF(SUM($N$7,$MY$7:$NB$7)=0,FALSE,TRUE)</f>
        <v>0</v>
      </c>
      <c r="ID8" s="87" t="s">
        <v>131</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f>IF(SUM($O$7,$NC$7:$NF$7)=0,FALSE,TRUE)</f>
        <v>0</v>
      </c>
      <c r="KC8" s="87" t="s">
        <v>131</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f>IF(SUM($P$7,$NG$7:$NJ$7)=0,FALSE,TRUE)</f>
        <v>0</v>
      </c>
      <c r="MB8" s="87" t="s">
        <v>131</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（最大出力合計121,113kW）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（最大出力合計121,113kW）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117.4</v>
      </c>
      <c r="AZ11" s="95">
        <f>AZ7</f>
        <v>125.8</v>
      </c>
      <c r="BA11" s="95">
        <f>BA7</f>
        <v>118.9</v>
      </c>
      <c r="BB11" s="95">
        <f>BB7</f>
        <v>125.8</v>
      </c>
      <c r="BC11" s="95">
        <f>BC7</f>
        <v>117.1</v>
      </c>
      <c r="BD11" s="84"/>
      <c r="BE11" s="84"/>
      <c r="BF11" s="84"/>
      <c r="BG11" s="84"/>
      <c r="BH11" s="84"/>
      <c r="BI11" s="94" t="s">
        <v>139</v>
      </c>
      <c r="BJ11" s="95">
        <f>BJ7</f>
        <v>118.8</v>
      </c>
      <c r="BK11" s="95">
        <f>BK7</f>
        <v>126.7</v>
      </c>
      <c r="BL11" s="95">
        <f>BL7</f>
        <v>116.2</v>
      </c>
      <c r="BM11" s="95">
        <f>BM7</f>
        <v>126.6</v>
      </c>
      <c r="BN11" s="95">
        <f>BN7</f>
        <v>118.6</v>
      </c>
      <c r="BO11" s="84"/>
      <c r="BP11" s="84"/>
      <c r="BQ11" s="84"/>
      <c r="BR11" s="84"/>
      <c r="BS11" s="84"/>
      <c r="BT11" s="94" t="s">
        <v>139</v>
      </c>
      <c r="BU11" s="95">
        <f>BU7</f>
        <v>6382.9</v>
      </c>
      <c r="BV11" s="95">
        <f>BV7</f>
        <v>1779.8</v>
      </c>
      <c r="BW11" s="95">
        <f>BW7</f>
        <v>1356.8</v>
      </c>
      <c r="BX11" s="95">
        <f>BX7</f>
        <v>1048.7</v>
      </c>
      <c r="BY11" s="95">
        <f>BY7</f>
        <v>1283.5</v>
      </c>
      <c r="BZ11" s="84"/>
      <c r="CA11" s="84"/>
      <c r="CB11" s="84"/>
      <c r="CC11" s="84"/>
      <c r="CD11" s="84"/>
      <c r="CE11" s="94" t="s">
        <v>139</v>
      </c>
      <c r="CF11" s="95">
        <f>CF7</f>
        <v>7126.4</v>
      </c>
      <c r="CG11" s="95">
        <f>CG7</f>
        <v>5922.1</v>
      </c>
      <c r="CH11" s="95">
        <f>CH7</f>
        <v>6140.9</v>
      </c>
      <c r="CI11" s="95">
        <f>CI7</f>
        <v>6256.3</v>
      </c>
      <c r="CJ11" s="95">
        <f>CJ7</f>
        <v>9091.2999999999993</v>
      </c>
      <c r="CK11" s="84"/>
      <c r="CL11" s="84"/>
      <c r="CM11" s="84"/>
      <c r="CN11" s="84"/>
      <c r="CO11" s="94" t="s">
        <v>139</v>
      </c>
      <c r="CP11" s="96">
        <f>CP7</f>
        <v>1260263</v>
      </c>
      <c r="CQ11" s="96">
        <f>CQ7</f>
        <v>1482757</v>
      </c>
      <c r="CR11" s="96">
        <f>CR7</f>
        <v>1450770</v>
      </c>
      <c r="CS11" s="96">
        <f>CS7</f>
        <v>1608886</v>
      </c>
      <c r="CT11" s="96">
        <f>CT7</f>
        <v>1429918</v>
      </c>
      <c r="CU11" s="84"/>
      <c r="CV11" s="84"/>
      <c r="CW11" s="84"/>
      <c r="CX11" s="84"/>
      <c r="CY11" s="84"/>
      <c r="CZ11" s="94" t="s">
        <v>139</v>
      </c>
      <c r="DA11" s="95">
        <f>DA7</f>
        <v>39.4</v>
      </c>
      <c r="DB11" s="95">
        <f>DB7</f>
        <v>45.1</v>
      </c>
      <c r="DC11" s="95">
        <f>DC7</f>
        <v>49.5</v>
      </c>
      <c r="DD11" s="95">
        <f>DD7</f>
        <v>44.8</v>
      </c>
      <c r="DE11" s="95">
        <f>DE7</f>
        <v>39.1</v>
      </c>
      <c r="DF11" s="84"/>
      <c r="DG11" s="84"/>
      <c r="DH11" s="84"/>
      <c r="DI11" s="84"/>
      <c r="DJ11" s="94" t="s">
        <v>139</v>
      </c>
      <c r="DK11" s="95">
        <f>DK7</f>
        <v>30.5</v>
      </c>
      <c r="DL11" s="95">
        <f>DL7</f>
        <v>16.7</v>
      </c>
      <c r="DM11" s="95">
        <f>DM7</f>
        <v>28</v>
      </c>
      <c r="DN11" s="95">
        <f>DN7</f>
        <v>21</v>
      </c>
      <c r="DO11" s="95">
        <f>DO7</f>
        <v>29.8</v>
      </c>
      <c r="DP11" s="84"/>
      <c r="DQ11" s="84"/>
      <c r="DR11" s="84"/>
      <c r="DS11" s="84"/>
      <c r="DT11" s="94" t="s">
        <v>139</v>
      </c>
      <c r="DU11" s="95">
        <f>DU7</f>
        <v>43.1</v>
      </c>
      <c r="DV11" s="95">
        <f>DV7</f>
        <v>36</v>
      </c>
      <c r="DW11" s="95">
        <f>DW7</f>
        <v>29.6</v>
      </c>
      <c r="DX11" s="95">
        <f>DX7</f>
        <v>24.9</v>
      </c>
      <c r="DY11" s="95">
        <f>DY7</f>
        <v>17.399999999999999</v>
      </c>
      <c r="DZ11" s="84"/>
      <c r="EA11" s="84"/>
      <c r="EB11" s="84"/>
      <c r="EC11" s="84"/>
      <c r="ED11" s="94" t="s">
        <v>139</v>
      </c>
      <c r="EE11" s="95">
        <f>EE7</f>
        <v>65</v>
      </c>
      <c r="EF11" s="95">
        <f>EF7</f>
        <v>67.3</v>
      </c>
      <c r="EG11" s="95">
        <f>EG7</f>
        <v>65.8</v>
      </c>
      <c r="EH11" s="95">
        <f>EH7</f>
        <v>66.8</v>
      </c>
      <c r="EI11" s="95">
        <f>EI7</f>
        <v>66.099999999999994</v>
      </c>
      <c r="EJ11" s="84"/>
      <c r="EK11" s="84"/>
      <c r="EL11" s="84"/>
      <c r="EM11" s="84"/>
      <c r="EN11" s="94" t="s">
        <v>139</v>
      </c>
      <c r="EO11" s="95">
        <f>EO7</f>
        <v>2.2000000000000002</v>
      </c>
      <c r="EP11" s="95">
        <f>EP7</f>
        <v>2.6</v>
      </c>
      <c r="EQ11" s="95">
        <f>EQ7</f>
        <v>2.4</v>
      </c>
      <c r="ER11" s="95">
        <f>ER7</f>
        <v>2</v>
      </c>
      <c r="ES11" s="95">
        <f>ES7</f>
        <v>2.1</v>
      </c>
      <c r="ET11" s="84"/>
      <c r="EU11" s="84"/>
      <c r="EV11" s="84"/>
      <c r="EW11" s="84"/>
      <c r="EX11" s="84"/>
      <c r="EY11" s="94" t="s">
        <v>139</v>
      </c>
      <c r="EZ11" s="95">
        <f>EZ7</f>
        <v>39.4</v>
      </c>
      <c r="FA11" s="95">
        <f>FA7</f>
        <v>45.1</v>
      </c>
      <c r="FB11" s="95">
        <f>FB7</f>
        <v>49.5</v>
      </c>
      <c r="FC11" s="95">
        <f>FC7</f>
        <v>44.8</v>
      </c>
      <c r="FD11" s="95">
        <f>FD7</f>
        <v>39.1</v>
      </c>
      <c r="FE11" s="84"/>
      <c r="FF11" s="84"/>
      <c r="FG11" s="84"/>
      <c r="FH11" s="84"/>
      <c r="FI11" s="94" t="s">
        <v>139</v>
      </c>
      <c r="FJ11" s="95">
        <f>FJ7</f>
        <v>30.5</v>
      </c>
      <c r="FK11" s="95">
        <f>FK7</f>
        <v>16.7</v>
      </c>
      <c r="FL11" s="95">
        <f>FL7</f>
        <v>28</v>
      </c>
      <c r="FM11" s="95">
        <f>FM7</f>
        <v>21</v>
      </c>
      <c r="FN11" s="95">
        <f>FN7</f>
        <v>29.8</v>
      </c>
      <c r="FO11" s="84"/>
      <c r="FP11" s="84"/>
      <c r="FQ11" s="84"/>
      <c r="FR11" s="84"/>
      <c r="FS11" s="94" t="s">
        <v>139</v>
      </c>
      <c r="FT11" s="95">
        <f>FT7</f>
        <v>43.1</v>
      </c>
      <c r="FU11" s="95">
        <f>FU7</f>
        <v>36</v>
      </c>
      <c r="FV11" s="95">
        <f>FV7</f>
        <v>29.6</v>
      </c>
      <c r="FW11" s="95">
        <f>FW7</f>
        <v>24.9</v>
      </c>
      <c r="FX11" s="95">
        <f>FX7</f>
        <v>17.399999999999999</v>
      </c>
      <c r="FY11" s="84"/>
      <c r="FZ11" s="84"/>
      <c r="GA11" s="84"/>
      <c r="GB11" s="84"/>
      <c r="GC11" s="94" t="s">
        <v>139</v>
      </c>
      <c r="GD11" s="95">
        <f>GD7</f>
        <v>65</v>
      </c>
      <c r="GE11" s="95">
        <f>GE7</f>
        <v>67.3</v>
      </c>
      <c r="GF11" s="95">
        <f>GF7</f>
        <v>65.8</v>
      </c>
      <c r="GG11" s="95">
        <f>GG7</f>
        <v>66.8</v>
      </c>
      <c r="GH11" s="95">
        <f>GH7</f>
        <v>66.099999999999994</v>
      </c>
      <c r="GI11" s="84"/>
      <c r="GJ11" s="84"/>
      <c r="GK11" s="84"/>
      <c r="GL11" s="84"/>
      <c r="GM11" s="94" t="s">
        <v>140</v>
      </c>
      <c r="GN11" s="95">
        <f>GN7</f>
        <v>2.2000000000000002</v>
      </c>
      <c r="GO11" s="95">
        <f>GO7</f>
        <v>2.6</v>
      </c>
      <c r="GP11" s="95">
        <f>GP7</f>
        <v>2.4</v>
      </c>
      <c r="GQ11" s="95">
        <f>GQ7</f>
        <v>2</v>
      </c>
      <c r="GR11" s="95">
        <f>GR7</f>
        <v>2.1</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141</v>
      </c>
      <c r="IX11" s="95" t="str">
        <f>IX7</f>
        <v>-</v>
      </c>
      <c r="IY11" s="95" t="str">
        <f>IY7</f>
        <v>-</v>
      </c>
      <c r="IZ11" s="95" t="str">
        <f>IZ7</f>
        <v>-</v>
      </c>
      <c r="JA11" s="95" t="str">
        <f>JA7</f>
        <v>-</v>
      </c>
      <c r="JB11" s="95" t="str">
        <f>JB7</f>
        <v>-</v>
      </c>
      <c r="JC11" s="84"/>
      <c r="JD11" s="84"/>
      <c r="JE11" s="84"/>
      <c r="JF11" s="84"/>
      <c r="JG11" s="94" t="s">
        <v>139</v>
      </c>
      <c r="JH11" s="95" t="str">
        <f>JH7</f>
        <v>-</v>
      </c>
      <c r="JI11" s="95" t="str">
        <f>JI7</f>
        <v>-</v>
      </c>
      <c r="JJ11" s="95" t="str">
        <f>JJ7</f>
        <v>-</v>
      </c>
      <c r="JK11" s="95" t="str">
        <f>JK7</f>
        <v>-</v>
      </c>
      <c r="JL11" s="95" t="str">
        <f>JL7</f>
        <v>-</v>
      </c>
      <c r="JM11" s="84"/>
      <c r="JN11" s="84"/>
      <c r="JO11" s="84"/>
      <c r="JP11" s="84"/>
      <c r="JQ11" s="94" t="s">
        <v>142</v>
      </c>
      <c r="JR11" s="95" t="str">
        <f>JR7</f>
        <v>-</v>
      </c>
      <c r="JS11" s="95" t="str">
        <f>JS7</f>
        <v>-</v>
      </c>
      <c r="JT11" s="95" t="str">
        <f>JT7</f>
        <v>-</v>
      </c>
      <c r="JU11" s="95" t="str">
        <f>JU7</f>
        <v>-</v>
      </c>
      <c r="JV11" s="95" t="str">
        <f>JV7</f>
        <v>-</v>
      </c>
      <c r="JW11" s="84"/>
      <c r="JX11" s="84"/>
      <c r="JY11" s="84"/>
      <c r="JZ11" s="84"/>
      <c r="KA11" s="94" t="s">
        <v>143</v>
      </c>
      <c r="KB11" s="95" t="str">
        <f>KB7</f>
        <v>-</v>
      </c>
      <c r="KC11" s="95" t="str">
        <f>KC7</f>
        <v>-</v>
      </c>
      <c r="KD11" s="95" t="str">
        <f>KD7</f>
        <v>-</v>
      </c>
      <c r="KE11" s="95" t="str">
        <f>KE7</f>
        <v>-</v>
      </c>
      <c r="KF11" s="95" t="str">
        <f>KF7</f>
        <v>-</v>
      </c>
      <c r="KG11" s="84"/>
      <c r="KH11" s="84"/>
      <c r="KI11" s="84"/>
      <c r="KJ11" s="84"/>
      <c r="KK11" s="94" t="s">
        <v>144</v>
      </c>
      <c r="KL11" s="95" t="str">
        <f>KL7</f>
        <v>-</v>
      </c>
      <c r="KM11" s="95" t="str">
        <f>KM7</f>
        <v>-</v>
      </c>
      <c r="KN11" s="95" t="str">
        <f>KN7</f>
        <v>-</v>
      </c>
      <c r="KO11" s="95" t="str">
        <f>KO7</f>
        <v>-</v>
      </c>
      <c r="KP11" s="95" t="str">
        <f>KP7</f>
        <v>-</v>
      </c>
      <c r="KQ11" s="84"/>
      <c r="KR11" s="84"/>
      <c r="KS11" s="84"/>
      <c r="KT11" s="84"/>
      <c r="KU11" s="84"/>
      <c r="KV11" s="94" t="s">
        <v>145</v>
      </c>
      <c r="KW11" s="95" t="str">
        <f>KW7</f>
        <v>-</v>
      </c>
      <c r="KX11" s="95" t="str">
        <f>KX7</f>
        <v>-</v>
      </c>
      <c r="KY11" s="95" t="str">
        <f>KY7</f>
        <v>-</v>
      </c>
      <c r="KZ11" s="95" t="str">
        <f>KZ7</f>
        <v>-</v>
      </c>
      <c r="LA11" s="95" t="str">
        <f>LA7</f>
        <v>-</v>
      </c>
      <c r="LB11" s="84"/>
      <c r="LC11" s="84"/>
      <c r="LD11" s="84"/>
      <c r="LE11" s="84"/>
      <c r="LF11" s="94" t="s">
        <v>146</v>
      </c>
      <c r="LG11" s="95" t="str">
        <f>LG7</f>
        <v>-</v>
      </c>
      <c r="LH11" s="95" t="str">
        <f>LH7</f>
        <v>-</v>
      </c>
      <c r="LI11" s="95" t="str">
        <f>LI7</f>
        <v>-</v>
      </c>
      <c r="LJ11" s="95" t="str">
        <f>LJ7</f>
        <v>-</v>
      </c>
      <c r="LK11" s="95" t="str">
        <f>LK7</f>
        <v>-</v>
      </c>
      <c r="LL11" s="84"/>
      <c r="LM11" s="84"/>
      <c r="LN11" s="84"/>
      <c r="LO11" s="84"/>
      <c r="LP11" s="94" t="s">
        <v>147</v>
      </c>
      <c r="LQ11" s="95" t="str">
        <f>LQ7</f>
        <v>-</v>
      </c>
      <c r="LR11" s="95" t="str">
        <f>LR7</f>
        <v>-</v>
      </c>
      <c r="LS11" s="95" t="str">
        <f>LS7</f>
        <v>-</v>
      </c>
      <c r="LT11" s="95" t="str">
        <f>LT7</f>
        <v>-</v>
      </c>
      <c r="LU11" s="95" t="str">
        <f>LU7</f>
        <v>-</v>
      </c>
      <c r="LV11" s="84"/>
      <c r="LW11" s="84"/>
      <c r="LX11" s="84"/>
      <c r="LY11" s="84"/>
      <c r="LZ11" s="94" t="s">
        <v>144</v>
      </c>
      <c r="MA11" s="95" t="str">
        <f>MA7</f>
        <v>-</v>
      </c>
      <c r="MB11" s="95" t="str">
        <f>MB7</f>
        <v>-</v>
      </c>
      <c r="MC11" s="95" t="str">
        <f>MC7</f>
        <v>-</v>
      </c>
      <c r="MD11" s="95" t="str">
        <f>MD7</f>
        <v>-</v>
      </c>
      <c r="ME11" s="95" t="str">
        <f>ME7</f>
        <v>-</v>
      </c>
      <c r="MF11" s="84"/>
      <c r="MG11" s="84"/>
      <c r="MH11" s="84"/>
      <c r="MI11" s="84"/>
      <c r="MJ11" s="94" t="s">
        <v>148</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149</v>
      </c>
      <c r="AY12" s="95">
        <f>BD7</f>
        <v>119.7</v>
      </c>
      <c r="AZ12" s="95">
        <f>BE7</f>
        <v>125.7</v>
      </c>
      <c r="BA12" s="95">
        <f>BF7</f>
        <v>129.69999999999999</v>
      </c>
      <c r="BB12" s="95">
        <f>BG7</f>
        <v>135.9</v>
      </c>
      <c r="BC12" s="95">
        <f>BH7</f>
        <v>130.5</v>
      </c>
      <c r="BD12" s="84"/>
      <c r="BE12" s="84"/>
      <c r="BF12" s="84"/>
      <c r="BG12" s="84"/>
      <c r="BH12" s="84"/>
      <c r="BI12" s="94" t="s">
        <v>150</v>
      </c>
      <c r="BJ12" s="95">
        <f>BO7</f>
        <v>121.8</v>
      </c>
      <c r="BK12" s="95">
        <f>BP7</f>
        <v>124.8</v>
      </c>
      <c r="BL12" s="95">
        <f>BQ7</f>
        <v>130.4</v>
      </c>
      <c r="BM12" s="95">
        <f>BR7</f>
        <v>136.30000000000001</v>
      </c>
      <c r="BN12" s="95">
        <f>BS7</f>
        <v>130.69999999999999</v>
      </c>
      <c r="BO12" s="84"/>
      <c r="BP12" s="84"/>
      <c r="BQ12" s="84"/>
      <c r="BR12" s="84"/>
      <c r="BS12" s="84"/>
      <c r="BT12" s="94" t="s">
        <v>151</v>
      </c>
      <c r="BU12" s="95">
        <f>BZ7</f>
        <v>992.4</v>
      </c>
      <c r="BV12" s="95">
        <f>CA7</f>
        <v>638.79999999999995</v>
      </c>
      <c r="BW12" s="95">
        <f>CB7</f>
        <v>716.7</v>
      </c>
      <c r="BX12" s="95">
        <f>CC7</f>
        <v>688</v>
      </c>
      <c r="BY12" s="95">
        <f>CD7</f>
        <v>707.7</v>
      </c>
      <c r="BZ12" s="84"/>
      <c r="CA12" s="84"/>
      <c r="CB12" s="84"/>
      <c r="CC12" s="84"/>
      <c r="CD12" s="84"/>
      <c r="CE12" s="94" t="s">
        <v>152</v>
      </c>
      <c r="CF12" s="95">
        <f>CK7</f>
        <v>7914.4</v>
      </c>
      <c r="CG12" s="95">
        <f>CL7</f>
        <v>7493.6</v>
      </c>
      <c r="CH12" s="95">
        <f>CM7</f>
        <v>8014.2</v>
      </c>
      <c r="CI12" s="95">
        <f>CN7</f>
        <v>8260</v>
      </c>
      <c r="CJ12" s="95">
        <f>CO7</f>
        <v>8600.1</v>
      </c>
      <c r="CK12" s="84"/>
      <c r="CL12" s="84"/>
      <c r="CM12" s="84"/>
      <c r="CN12" s="84"/>
      <c r="CO12" s="94" t="s">
        <v>153</v>
      </c>
      <c r="CP12" s="96">
        <f>CU7</f>
        <v>1160012</v>
      </c>
      <c r="CQ12" s="96">
        <f>CV7</f>
        <v>1146099</v>
      </c>
      <c r="CR12" s="96">
        <f>CW7</f>
        <v>1494682</v>
      </c>
      <c r="CS12" s="96">
        <f>CX7</f>
        <v>1543942</v>
      </c>
      <c r="CT12" s="96">
        <f>CY7</f>
        <v>1467681</v>
      </c>
      <c r="CU12" s="84"/>
      <c r="CV12" s="84"/>
      <c r="CW12" s="84"/>
      <c r="CX12" s="84"/>
      <c r="CY12" s="84"/>
      <c r="CZ12" s="94" t="s">
        <v>154</v>
      </c>
      <c r="DA12" s="95">
        <f>DF7</f>
        <v>36.299999999999997</v>
      </c>
      <c r="DB12" s="95">
        <f>DG7</f>
        <v>38.4</v>
      </c>
      <c r="DC12" s="95">
        <f>DH7</f>
        <v>37.700000000000003</v>
      </c>
      <c r="DD12" s="95">
        <f>DI7</f>
        <v>36.200000000000003</v>
      </c>
      <c r="DE12" s="95">
        <f>DJ7</f>
        <v>36.5</v>
      </c>
      <c r="DF12" s="84"/>
      <c r="DG12" s="84"/>
      <c r="DH12" s="84"/>
      <c r="DI12" s="84"/>
      <c r="DJ12" s="94" t="s">
        <v>155</v>
      </c>
      <c r="DK12" s="95">
        <f>DP7</f>
        <v>22.1</v>
      </c>
      <c r="DL12" s="95">
        <f>DQ7</f>
        <v>21.1</v>
      </c>
      <c r="DM12" s="95">
        <f>DR7</f>
        <v>20</v>
      </c>
      <c r="DN12" s="95">
        <f>DS7</f>
        <v>18.2</v>
      </c>
      <c r="DO12" s="95">
        <f>DT7</f>
        <v>20.9</v>
      </c>
      <c r="DP12" s="84"/>
      <c r="DQ12" s="84"/>
      <c r="DR12" s="84"/>
      <c r="DS12" s="84"/>
      <c r="DT12" s="94" t="s">
        <v>155</v>
      </c>
      <c r="DU12" s="95">
        <f>DZ7</f>
        <v>130.19999999999999</v>
      </c>
      <c r="DV12" s="95">
        <f>EA7</f>
        <v>128.80000000000001</v>
      </c>
      <c r="DW12" s="95">
        <f>EB7</f>
        <v>109.9</v>
      </c>
      <c r="DX12" s="95">
        <f>EC7</f>
        <v>103.6</v>
      </c>
      <c r="DY12" s="95">
        <f>ED7</f>
        <v>95.7</v>
      </c>
      <c r="DZ12" s="84"/>
      <c r="EA12" s="84"/>
      <c r="EB12" s="84"/>
      <c r="EC12" s="84"/>
      <c r="ED12" s="94" t="s">
        <v>155</v>
      </c>
      <c r="EE12" s="95">
        <f>EJ7</f>
        <v>57.7</v>
      </c>
      <c r="EF12" s="95">
        <f>EK7</f>
        <v>59.8</v>
      </c>
      <c r="EG12" s="95">
        <f>EL7</f>
        <v>59.6</v>
      </c>
      <c r="EH12" s="95">
        <f>EM7</f>
        <v>60.3</v>
      </c>
      <c r="EI12" s="95">
        <f>EN7</f>
        <v>60.2</v>
      </c>
      <c r="EJ12" s="84"/>
      <c r="EK12" s="84"/>
      <c r="EL12" s="84"/>
      <c r="EM12" s="84"/>
      <c r="EN12" s="94" t="s">
        <v>156</v>
      </c>
      <c r="EO12" s="95">
        <f>ET7</f>
        <v>15.3</v>
      </c>
      <c r="EP12" s="95">
        <f>EU7</f>
        <v>16.2</v>
      </c>
      <c r="EQ12" s="95">
        <f>EV7</f>
        <v>18.7</v>
      </c>
      <c r="ER12" s="95">
        <f>EW7</f>
        <v>20.5</v>
      </c>
      <c r="ES12" s="95">
        <f>EX7</f>
        <v>21.4</v>
      </c>
      <c r="ET12" s="84"/>
      <c r="EU12" s="84"/>
      <c r="EV12" s="84"/>
      <c r="EW12" s="84"/>
      <c r="EX12" s="84"/>
      <c r="EY12" s="94" t="s">
        <v>154</v>
      </c>
      <c r="EZ12" s="95">
        <f>IF($EZ$8,FE7,"-")</f>
        <v>37</v>
      </c>
      <c r="FA12" s="95">
        <f>IF($EZ$8,FF7,"-")</f>
        <v>39.5</v>
      </c>
      <c r="FB12" s="95">
        <f>IF($EZ$8,FG7,"-")</f>
        <v>39.1</v>
      </c>
      <c r="FC12" s="95">
        <f>IF($EZ$8,FH7,"-")</f>
        <v>37.299999999999997</v>
      </c>
      <c r="FD12" s="95">
        <f>IF($EZ$8,FI7,"-")</f>
        <v>38</v>
      </c>
      <c r="FE12" s="84"/>
      <c r="FF12" s="84"/>
      <c r="FG12" s="84"/>
      <c r="FH12" s="84"/>
      <c r="FI12" s="94" t="s">
        <v>154</v>
      </c>
      <c r="FJ12" s="95">
        <f>IF($FJ$8,FO7,"-")</f>
        <v>22.6</v>
      </c>
      <c r="FK12" s="95">
        <f>IF($FJ$8,FP7,"-")</f>
        <v>22</v>
      </c>
      <c r="FL12" s="95">
        <f>IF($FJ$8,FQ7,"-")</f>
        <v>21.4</v>
      </c>
      <c r="FM12" s="95">
        <f>IF($FJ$8,FR7,"-")</f>
        <v>19.3</v>
      </c>
      <c r="FN12" s="95">
        <f>IF($FJ$8,FS7,"-")</f>
        <v>20.6</v>
      </c>
      <c r="FO12" s="84"/>
      <c r="FP12" s="84"/>
      <c r="FQ12" s="84"/>
      <c r="FR12" s="84"/>
      <c r="FS12" s="94" t="s">
        <v>155</v>
      </c>
      <c r="FT12" s="95">
        <f>IF($FT$8,FY7,"-")</f>
        <v>120.9</v>
      </c>
      <c r="FU12" s="95">
        <f>IF($FT$8,FZ7,"-")</f>
        <v>105.7</v>
      </c>
      <c r="FV12" s="95">
        <f>IF($FT$8,GA7,"-")</f>
        <v>89.4</v>
      </c>
      <c r="FW12" s="95">
        <f>IF($FT$8,GB7,"-")</f>
        <v>83.3</v>
      </c>
      <c r="FX12" s="95">
        <f>IF($FT$8,GC7,"-")</f>
        <v>73.2</v>
      </c>
      <c r="FY12" s="84"/>
      <c r="FZ12" s="84"/>
      <c r="GA12" s="84"/>
      <c r="GB12" s="84"/>
      <c r="GC12" s="94" t="s">
        <v>155</v>
      </c>
      <c r="GD12" s="95">
        <f>IF($GD$8,GI7,"-")</f>
        <v>58.6</v>
      </c>
      <c r="GE12" s="95">
        <f>IF($GD$8,GJ7,"-")</f>
        <v>61.3</v>
      </c>
      <c r="GF12" s="95">
        <f>IF($GD$8,GK7,"-")</f>
        <v>61.7</v>
      </c>
      <c r="GG12" s="95">
        <f>IF($GD$8,GL7,"-")</f>
        <v>62.1</v>
      </c>
      <c r="GH12" s="95">
        <f>IF($GD$8,GM7,"-")</f>
        <v>62.6</v>
      </c>
      <c r="GI12" s="84"/>
      <c r="GJ12" s="84"/>
      <c r="GK12" s="84"/>
      <c r="GL12" s="84"/>
      <c r="GM12" s="94" t="s">
        <v>155</v>
      </c>
      <c r="GN12" s="95">
        <f>IF($GN$8,GS7,"-")</f>
        <v>12.2</v>
      </c>
      <c r="GO12" s="95">
        <f>IF($GN$8,GT7,"-")</f>
        <v>11.9</v>
      </c>
      <c r="GP12" s="95">
        <f>IF($GN$8,GU7,"-")</f>
        <v>13.3</v>
      </c>
      <c r="GQ12" s="95">
        <f>IF($GN$8,GV7,"-")</f>
        <v>14.4</v>
      </c>
      <c r="GR12" s="95">
        <f>IF($GN$8,GW7,"-")</f>
        <v>15.3</v>
      </c>
      <c r="GS12" s="84"/>
      <c r="GT12" s="84"/>
      <c r="GU12" s="84"/>
      <c r="GV12" s="84"/>
      <c r="GW12" s="84"/>
      <c r="GX12" s="94" t="s">
        <v>155</v>
      </c>
      <c r="GY12" s="95" t="str">
        <f>IF($GY$8,HD7,"-")</f>
        <v>-</v>
      </c>
      <c r="GZ12" s="95" t="str">
        <f>IF($GY$8,HE7,"-")</f>
        <v>-</v>
      </c>
      <c r="HA12" s="95" t="str">
        <f>IF($GY$8,HF7,"-")</f>
        <v>-</v>
      </c>
      <c r="HB12" s="95" t="str">
        <f>IF($GY$8,HG7,"-")</f>
        <v>-</v>
      </c>
      <c r="HC12" s="95" t="str">
        <f>IF($GY$8,HH7,"-")</f>
        <v>-</v>
      </c>
      <c r="HD12" s="84"/>
      <c r="HE12" s="84"/>
      <c r="HF12" s="84"/>
      <c r="HG12" s="84"/>
      <c r="HH12" s="94" t="s">
        <v>157</v>
      </c>
      <c r="HI12" s="95" t="str">
        <f>IF($HI$8,HN7,"-")</f>
        <v>-</v>
      </c>
      <c r="HJ12" s="95" t="str">
        <f>IF($HI$8,HO7,"-")</f>
        <v>-</v>
      </c>
      <c r="HK12" s="95" t="str">
        <f>IF($HI$8,HP7,"-")</f>
        <v>-</v>
      </c>
      <c r="HL12" s="95" t="str">
        <f>IF($HI$8,HQ7,"-")</f>
        <v>-</v>
      </c>
      <c r="HM12" s="95" t="str">
        <f>IF($HI$8,HR7,"-")</f>
        <v>-</v>
      </c>
      <c r="HN12" s="84"/>
      <c r="HO12" s="84"/>
      <c r="HP12" s="84"/>
      <c r="HQ12" s="84"/>
      <c r="HR12" s="94" t="s">
        <v>154</v>
      </c>
      <c r="HS12" s="95" t="str">
        <f>IF($HS$8,HX7,"-")</f>
        <v>-</v>
      </c>
      <c r="HT12" s="95" t="str">
        <f>IF($HS$8,HY7,"-")</f>
        <v>-</v>
      </c>
      <c r="HU12" s="95" t="str">
        <f>IF($HS$8,HZ7,"-")</f>
        <v>-</v>
      </c>
      <c r="HV12" s="95" t="str">
        <f>IF($HS$8,IA7,"-")</f>
        <v>-</v>
      </c>
      <c r="HW12" s="95" t="str">
        <f>IF($HS$8,IB7,"-")</f>
        <v>-</v>
      </c>
      <c r="HX12" s="84"/>
      <c r="HY12" s="84"/>
      <c r="HZ12" s="84"/>
      <c r="IA12" s="84"/>
      <c r="IB12" s="94" t="s">
        <v>157</v>
      </c>
      <c r="IC12" s="95" t="str">
        <f>IF($IC$8,IH7,"-")</f>
        <v>-</v>
      </c>
      <c r="ID12" s="95" t="str">
        <f>IF($IC$8,II7,"-")</f>
        <v>-</v>
      </c>
      <c r="IE12" s="95" t="str">
        <f>IF($IC$8,IJ7,"-")</f>
        <v>-</v>
      </c>
      <c r="IF12" s="95" t="str">
        <f>IF($IC$8,IK7,"-")</f>
        <v>-</v>
      </c>
      <c r="IG12" s="95" t="str">
        <f>IF($IC$8,IL7,"-")</f>
        <v>-</v>
      </c>
      <c r="IH12" s="84"/>
      <c r="II12" s="84"/>
      <c r="IJ12" s="84"/>
      <c r="IK12" s="84"/>
      <c r="IL12" s="94" t="s">
        <v>155</v>
      </c>
      <c r="IM12" s="95" t="str">
        <f>IF($IM$8,IR7,"-")</f>
        <v>-</v>
      </c>
      <c r="IN12" s="95" t="str">
        <f>IF($IM$8,IS7,"-")</f>
        <v>-</v>
      </c>
      <c r="IO12" s="95" t="str">
        <f>IF($IM$8,IT7,"-")</f>
        <v>-</v>
      </c>
      <c r="IP12" s="95" t="str">
        <f>IF($IM$8,IU7,"-")</f>
        <v>-</v>
      </c>
      <c r="IQ12" s="95" t="str">
        <f>IF($IM$8,IV7,"-")</f>
        <v>-</v>
      </c>
      <c r="IR12" s="84"/>
      <c r="IS12" s="84"/>
      <c r="IT12" s="84"/>
      <c r="IU12" s="84"/>
      <c r="IV12" s="84"/>
      <c r="IW12" s="94" t="s">
        <v>155</v>
      </c>
      <c r="IX12" s="95" t="str">
        <f>IF($IX$8,JC7,"-")</f>
        <v>-</v>
      </c>
      <c r="IY12" s="95" t="str">
        <f>IF($IX$8,JD7,"-")</f>
        <v>-</v>
      </c>
      <c r="IZ12" s="95" t="str">
        <f>IF($IX$8,JE7,"-")</f>
        <v>-</v>
      </c>
      <c r="JA12" s="95" t="str">
        <f>IF($IX$8,JF7,"-")</f>
        <v>-</v>
      </c>
      <c r="JB12" s="95" t="str">
        <f>IF($IX$8,JG7,"-")</f>
        <v>-</v>
      </c>
      <c r="JC12" s="84"/>
      <c r="JD12" s="84"/>
      <c r="JE12" s="84"/>
      <c r="JF12" s="84"/>
      <c r="JG12" s="94" t="s">
        <v>155</v>
      </c>
      <c r="JH12" s="95" t="str">
        <f>IF($JH$8,JM7,"-")</f>
        <v>-</v>
      </c>
      <c r="JI12" s="95" t="str">
        <f>IF($JH$8,JN7,"-")</f>
        <v>-</v>
      </c>
      <c r="JJ12" s="95" t="str">
        <f>IF($JH$8,JO7,"-")</f>
        <v>-</v>
      </c>
      <c r="JK12" s="95" t="str">
        <f>IF($JH$8,JP7,"-")</f>
        <v>-</v>
      </c>
      <c r="JL12" s="95" t="str">
        <f>IF($JH$8,JQ7,"-")</f>
        <v>-</v>
      </c>
      <c r="JM12" s="84"/>
      <c r="JN12" s="84"/>
      <c r="JO12" s="84"/>
      <c r="JP12" s="84"/>
      <c r="JQ12" s="94" t="s">
        <v>154</v>
      </c>
      <c r="JR12" s="95" t="str">
        <f>IF($JR$8,JW7,"-")</f>
        <v>-</v>
      </c>
      <c r="JS12" s="95" t="str">
        <f>IF($JR$8,JX7,"-")</f>
        <v>-</v>
      </c>
      <c r="JT12" s="95" t="str">
        <f>IF($JR$8,JY7,"-")</f>
        <v>-</v>
      </c>
      <c r="JU12" s="95" t="str">
        <f>IF($JR$8,JZ7,"-")</f>
        <v>-</v>
      </c>
      <c r="JV12" s="95" t="str">
        <f>IF($JR$8,KA7,"-")</f>
        <v>-</v>
      </c>
      <c r="JW12" s="84"/>
      <c r="JX12" s="84"/>
      <c r="JY12" s="84"/>
      <c r="JZ12" s="84"/>
      <c r="KA12" s="94" t="s">
        <v>157</v>
      </c>
      <c r="KB12" s="95" t="str">
        <f>IF($KB$8,KG7,"-")</f>
        <v>-</v>
      </c>
      <c r="KC12" s="95" t="str">
        <f>IF($KB$8,KH7,"-")</f>
        <v>-</v>
      </c>
      <c r="KD12" s="95" t="str">
        <f>IF($KB$8,KI7,"-")</f>
        <v>-</v>
      </c>
      <c r="KE12" s="95" t="str">
        <f>IF($KB$8,KJ7,"-")</f>
        <v>-</v>
      </c>
      <c r="KF12" s="95" t="str">
        <f>IF($KB$8,KK7,"-")</f>
        <v>-</v>
      </c>
      <c r="KG12" s="84"/>
      <c r="KH12" s="84"/>
      <c r="KI12" s="84"/>
      <c r="KJ12" s="84"/>
      <c r="KK12" s="94" t="s">
        <v>157</v>
      </c>
      <c r="KL12" s="95" t="str">
        <f>IF($KL$8,KQ7,"-")</f>
        <v>-</v>
      </c>
      <c r="KM12" s="95" t="str">
        <f>IF($KL$8,KR7,"-")</f>
        <v>-</v>
      </c>
      <c r="KN12" s="95" t="str">
        <f>IF($KL$8,KS7,"-")</f>
        <v>-</v>
      </c>
      <c r="KO12" s="95" t="str">
        <f>IF($KL$8,KT7,"-")</f>
        <v>-</v>
      </c>
      <c r="KP12" s="95" t="str">
        <f>IF($KL$8,KU7,"-")</f>
        <v>-</v>
      </c>
      <c r="KQ12" s="84"/>
      <c r="KR12" s="84"/>
      <c r="KS12" s="84"/>
      <c r="KT12" s="84"/>
      <c r="KU12" s="84"/>
      <c r="KV12" s="94" t="s">
        <v>154</v>
      </c>
      <c r="KW12" s="95" t="str">
        <f>IF($KW$8,LB7,"-")</f>
        <v>-</v>
      </c>
      <c r="KX12" s="95" t="str">
        <f>IF($KW$8,LC7,"-")</f>
        <v>-</v>
      </c>
      <c r="KY12" s="95" t="str">
        <f>IF($KW$8,LD7,"-")</f>
        <v>-</v>
      </c>
      <c r="KZ12" s="95" t="str">
        <f>IF($KW$8,LE7,"-")</f>
        <v>-</v>
      </c>
      <c r="LA12" s="95" t="str">
        <f>IF($KW$8,LF7,"-")</f>
        <v>-</v>
      </c>
      <c r="LB12" s="84"/>
      <c r="LC12" s="84"/>
      <c r="LD12" s="84"/>
      <c r="LE12" s="84"/>
      <c r="LF12" s="94" t="s">
        <v>155</v>
      </c>
      <c r="LG12" s="95" t="str">
        <f>IF($LG$8,LL7,"-")</f>
        <v>-</v>
      </c>
      <c r="LH12" s="95" t="str">
        <f>IF($LG$8,LM7,"-")</f>
        <v>-</v>
      </c>
      <c r="LI12" s="95" t="str">
        <f>IF($LG$8,LN7,"-")</f>
        <v>-</v>
      </c>
      <c r="LJ12" s="95" t="str">
        <f>IF($LG$8,LO7,"-")</f>
        <v>-</v>
      </c>
      <c r="LK12" s="95" t="str">
        <f>IF($LG$8,LP7,"-")</f>
        <v>-</v>
      </c>
      <c r="LL12" s="84"/>
      <c r="LM12" s="84"/>
      <c r="LN12" s="84"/>
      <c r="LO12" s="84"/>
      <c r="LP12" s="94" t="s">
        <v>155</v>
      </c>
      <c r="LQ12" s="95" t="str">
        <f>IF($LQ$8,LV7,"-")</f>
        <v>-</v>
      </c>
      <c r="LR12" s="95" t="str">
        <f>IF($LQ$8,LW7,"-")</f>
        <v>-</v>
      </c>
      <c r="LS12" s="95" t="str">
        <f>IF($LQ$8,LX7,"-")</f>
        <v>-</v>
      </c>
      <c r="LT12" s="95" t="str">
        <f>IF($LQ$8,LY7,"-")</f>
        <v>-</v>
      </c>
      <c r="LU12" s="95" t="str">
        <f>IF($LQ$8,LZ7,"-")</f>
        <v>-</v>
      </c>
      <c r="LV12" s="84"/>
      <c r="LW12" s="84"/>
      <c r="LX12" s="84"/>
      <c r="LY12" s="84"/>
      <c r="LZ12" s="94" t="s">
        <v>155</v>
      </c>
      <c r="MA12" s="95" t="str">
        <f>IF($MA$8,MF7,"-")</f>
        <v>-</v>
      </c>
      <c r="MB12" s="95" t="str">
        <f>IF($MA$8,MG7,"-")</f>
        <v>-</v>
      </c>
      <c r="MC12" s="95" t="str">
        <f>IF($MA$8,MH7,"-")</f>
        <v>-</v>
      </c>
      <c r="MD12" s="95" t="str">
        <f>IF($MA$8,MI7,"-")</f>
        <v>-</v>
      </c>
      <c r="ME12" s="95" t="str">
        <f>IF($MA$8,MJ7,"-")</f>
        <v>-</v>
      </c>
      <c r="MF12" s="84"/>
      <c r="MG12" s="84"/>
      <c r="MH12" s="84"/>
      <c r="MI12" s="84"/>
      <c r="MJ12" s="94" t="s">
        <v>155</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158</v>
      </c>
      <c r="AY13" s="95">
        <f>$BI$7</f>
        <v>100</v>
      </c>
      <c r="AZ13" s="95">
        <f>$BI$7</f>
        <v>100</v>
      </c>
      <c r="BA13" s="95">
        <f>$BI$7</f>
        <v>100</v>
      </c>
      <c r="BB13" s="95">
        <f>$BI$7</f>
        <v>100</v>
      </c>
      <c r="BC13" s="95">
        <f>$BI$7</f>
        <v>100</v>
      </c>
      <c r="BD13" s="84"/>
      <c r="BE13" s="84"/>
      <c r="BF13" s="84"/>
      <c r="BG13" s="84"/>
      <c r="BH13" s="84"/>
      <c r="BI13" s="94" t="s">
        <v>158</v>
      </c>
      <c r="BJ13" s="95">
        <f>$BT$7</f>
        <v>100</v>
      </c>
      <c r="BK13" s="95">
        <f>$BT$7</f>
        <v>100</v>
      </c>
      <c r="BL13" s="95">
        <f>$BT$7</f>
        <v>100</v>
      </c>
      <c r="BM13" s="95">
        <f>$BT$7</f>
        <v>100</v>
      </c>
      <c r="BN13" s="95">
        <f>$BT$7</f>
        <v>100</v>
      </c>
      <c r="BO13" s="84"/>
      <c r="BP13" s="84"/>
      <c r="BQ13" s="84"/>
      <c r="BR13" s="84"/>
      <c r="BS13" s="84"/>
      <c r="BT13" s="94" t="s">
        <v>158</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159</v>
      </c>
      <c r="C14" s="99"/>
      <c r="D14" s="100"/>
      <c r="E14" s="99"/>
      <c r="F14" s="206" t="s">
        <v>160</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161</v>
      </c>
      <c r="C15" s="196"/>
      <c r="D15" s="100"/>
      <c r="E15" s="97">
        <v>1</v>
      </c>
      <c r="F15" s="196" t="s">
        <v>162</v>
      </c>
      <c r="G15" s="196"/>
      <c r="H15" s="102" t="s">
        <v>163</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164</v>
      </c>
      <c r="AY15" s="103"/>
      <c r="AZ15" s="103"/>
      <c r="BA15" s="103"/>
      <c r="BB15" s="103"/>
      <c r="BC15" s="103"/>
      <c r="BD15" s="100"/>
      <c r="BE15" s="100"/>
      <c r="BF15" s="100"/>
      <c r="BG15" s="100"/>
      <c r="BH15" s="100"/>
      <c r="BI15" s="101" t="s">
        <v>164</v>
      </c>
      <c r="BJ15" s="103"/>
      <c r="BK15" s="103"/>
      <c r="BL15" s="103"/>
      <c r="BM15" s="103"/>
      <c r="BN15" s="103"/>
      <c r="BO15" s="100"/>
      <c r="BP15" s="100"/>
      <c r="BQ15" s="100"/>
      <c r="BR15" s="100"/>
      <c r="BS15" s="100"/>
      <c r="BT15" s="101" t="s">
        <v>164</v>
      </c>
      <c r="BU15" s="103"/>
      <c r="BV15" s="103"/>
      <c r="BW15" s="103"/>
      <c r="BX15" s="103"/>
      <c r="BY15" s="103"/>
      <c r="BZ15" s="100"/>
      <c r="CA15" s="100"/>
      <c r="CB15" s="100"/>
      <c r="CC15" s="100"/>
      <c r="CD15" s="100"/>
      <c r="CE15" s="101" t="s">
        <v>164</v>
      </c>
      <c r="CF15" s="103"/>
      <c r="CG15" s="103"/>
      <c r="CH15" s="103"/>
      <c r="CI15" s="103"/>
      <c r="CJ15" s="103"/>
      <c r="CK15" s="100"/>
      <c r="CL15" s="100"/>
      <c r="CM15" s="100"/>
      <c r="CN15" s="100"/>
      <c r="CO15" s="101" t="s">
        <v>164</v>
      </c>
      <c r="CP15" s="103"/>
      <c r="CQ15" s="103"/>
      <c r="CR15" s="103"/>
      <c r="CS15" s="103"/>
      <c r="CT15" s="103"/>
      <c r="CU15" s="100"/>
      <c r="CV15" s="100"/>
      <c r="CW15" s="100"/>
      <c r="CX15" s="100"/>
      <c r="CY15" s="100"/>
      <c r="CZ15" s="101" t="s">
        <v>164</v>
      </c>
      <c r="DA15" s="103"/>
      <c r="DB15" s="103"/>
      <c r="DC15" s="103"/>
      <c r="DD15" s="103"/>
      <c r="DE15" s="103"/>
      <c r="DF15" s="100"/>
      <c r="DG15" s="100"/>
      <c r="DH15" s="100"/>
      <c r="DI15" s="100"/>
      <c r="DJ15" s="101" t="s">
        <v>164</v>
      </c>
      <c r="DK15" s="103"/>
      <c r="DL15" s="103"/>
      <c r="DM15" s="103"/>
      <c r="DN15" s="103"/>
      <c r="DO15" s="103"/>
      <c r="DP15" s="100"/>
      <c r="DQ15" s="100"/>
      <c r="DR15" s="100"/>
      <c r="DS15" s="100"/>
      <c r="DT15" s="101" t="s">
        <v>164</v>
      </c>
      <c r="DU15" s="103"/>
      <c r="DV15" s="103"/>
      <c r="DW15" s="103"/>
      <c r="DX15" s="103"/>
      <c r="DY15" s="103"/>
      <c r="DZ15" s="100"/>
      <c r="EA15" s="100"/>
      <c r="EB15" s="100"/>
      <c r="EC15" s="100"/>
      <c r="ED15" s="101" t="s">
        <v>164</v>
      </c>
      <c r="EE15" s="103"/>
      <c r="EF15" s="103"/>
      <c r="EG15" s="103"/>
      <c r="EH15" s="103"/>
      <c r="EI15" s="103"/>
      <c r="EJ15" s="100"/>
      <c r="EK15" s="100"/>
      <c r="EL15" s="100"/>
      <c r="EM15" s="100"/>
      <c r="EN15" s="101" t="s">
        <v>164</v>
      </c>
      <c r="EO15" s="103"/>
      <c r="EP15" s="103"/>
      <c r="EQ15" s="103"/>
      <c r="ER15" s="103"/>
      <c r="ES15" s="103"/>
      <c r="ET15" s="100"/>
      <c r="EU15" s="100"/>
      <c r="EV15" s="100"/>
      <c r="EW15" s="100"/>
      <c r="EX15" s="100"/>
      <c r="EY15" s="101" t="s">
        <v>164</v>
      </c>
      <c r="EZ15" s="103"/>
      <c r="FA15" s="103"/>
      <c r="FB15" s="103"/>
      <c r="FC15" s="103"/>
      <c r="FD15" s="103"/>
      <c r="FE15" s="100"/>
      <c r="FF15" s="100"/>
      <c r="FG15" s="100"/>
      <c r="FH15" s="100"/>
      <c r="FI15" s="101" t="s">
        <v>164</v>
      </c>
      <c r="FJ15" s="103"/>
      <c r="FK15" s="103"/>
      <c r="FL15" s="103"/>
      <c r="FM15" s="103"/>
      <c r="FN15" s="103"/>
      <c r="FO15" s="100"/>
      <c r="FP15" s="100"/>
      <c r="FQ15" s="100"/>
      <c r="FR15" s="100"/>
      <c r="FS15" s="101" t="s">
        <v>164</v>
      </c>
      <c r="FT15" s="103"/>
      <c r="FU15" s="103"/>
      <c r="FV15" s="103"/>
      <c r="FW15" s="103"/>
      <c r="FX15" s="103"/>
      <c r="FY15" s="100"/>
      <c r="FZ15" s="100"/>
      <c r="GA15" s="100"/>
      <c r="GB15" s="100"/>
      <c r="GC15" s="101" t="s">
        <v>164</v>
      </c>
      <c r="GD15" s="103"/>
      <c r="GE15" s="103"/>
      <c r="GF15" s="103"/>
      <c r="GG15" s="103"/>
      <c r="GH15" s="103"/>
      <c r="GI15" s="100"/>
      <c r="GJ15" s="100"/>
      <c r="GK15" s="100"/>
      <c r="GL15" s="100"/>
      <c r="GM15" s="101" t="s">
        <v>164</v>
      </c>
      <c r="GN15" s="103"/>
      <c r="GO15" s="103"/>
      <c r="GP15" s="103"/>
      <c r="GQ15" s="103"/>
      <c r="GR15" s="103"/>
      <c r="GS15" s="100"/>
      <c r="GT15" s="100"/>
      <c r="GU15" s="100"/>
      <c r="GV15" s="100"/>
      <c r="GW15" s="100"/>
      <c r="GX15" s="101" t="s">
        <v>164</v>
      </c>
      <c r="GY15" s="103"/>
      <c r="GZ15" s="103"/>
      <c r="HA15" s="103"/>
      <c r="HB15" s="103"/>
      <c r="HC15" s="103"/>
      <c r="HD15" s="100"/>
      <c r="HE15" s="100"/>
      <c r="HF15" s="100"/>
      <c r="HG15" s="100"/>
      <c r="HH15" s="101" t="s">
        <v>164</v>
      </c>
      <c r="HI15" s="103"/>
      <c r="HJ15" s="103"/>
      <c r="HK15" s="103"/>
      <c r="HL15" s="103"/>
      <c r="HM15" s="103"/>
      <c r="HN15" s="100"/>
      <c r="HO15" s="100"/>
      <c r="HP15" s="100"/>
      <c r="HQ15" s="100"/>
      <c r="HR15" s="101" t="s">
        <v>164</v>
      </c>
      <c r="HS15" s="103"/>
      <c r="HT15" s="103"/>
      <c r="HU15" s="103"/>
      <c r="HV15" s="103"/>
      <c r="HW15" s="103"/>
      <c r="HX15" s="100"/>
      <c r="HY15" s="100"/>
      <c r="HZ15" s="100"/>
      <c r="IA15" s="100"/>
      <c r="IB15" s="101" t="s">
        <v>164</v>
      </c>
      <c r="IC15" s="103"/>
      <c r="ID15" s="103"/>
      <c r="IE15" s="103"/>
      <c r="IF15" s="103"/>
      <c r="IG15" s="103"/>
      <c r="IH15" s="100"/>
      <c r="II15" s="100"/>
      <c r="IJ15" s="100"/>
      <c r="IK15" s="100"/>
      <c r="IL15" s="101" t="s">
        <v>164</v>
      </c>
      <c r="IM15" s="103"/>
      <c r="IN15" s="103"/>
      <c r="IO15" s="103"/>
      <c r="IP15" s="103"/>
      <c r="IQ15" s="103"/>
      <c r="IR15" s="100"/>
      <c r="IS15" s="100"/>
      <c r="IT15" s="100"/>
      <c r="IU15" s="100"/>
      <c r="IV15" s="100"/>
      <c r="IW15" s="101" t="s">
        <v>164</v>
      </c>
      <c r="IX15" s="103"/>
      <c r="IY15" s="103"/>
      <c r="IZ15" s="103"/>
      <c r="JA15" s="103"/>
      <c r="JB15" s="103"/>
      <c r="JC15" s="100"/>
      <c r="JD15" s="100"/>
      <c r="JE15" s="100"/>
      <c r="JF15" s="100"/>
      <c r="JG15" s="101" t="s">
        <v>164</v>
      </c>
      <c r="JH15" s="103"/>
      <c r="JI15" s="103"/>
      <c r="JJ15" s="103"/>
      <c r="JK15" s="103"/>
      <c r="JL15" s="103"/>
      <c r="JM15" s="100"/>
      <c r="JN15" s="100"/>
      <c r="JO15" s="100"/>
      <c r="JP15" s="100"/>
      <c r="JQ15" s="101" t="s">
        <v>164</v>
      </c>
      <c r="JR15" s="103"/>
      <c r="JS15" s="103"/>
      <c r="JT15" s="103"/>
      <c r="JU15" s="103"/>
      <c r="JV15" s="103"/>
      <c r="JW15" s="100"/>
      <c r="JX15" s="100"/>
      <c r="JY15" s="100"/>
      <c r="JZ15" s="100"/>
      <c r="KA15" s="101" t="s">
        <v>164</v>
      </c>
      <c r="KB15" s="103"/>
      <c r="KC15" s="103"/>
      <c r="KD15" s="103"/>
      <c r="KE15" s="103"/>
      <c r="KF15" s="103"/>
      <c r="KG15" s="100"/>
      <c r="KH15" s="100"/>
      <c r="KI15" s="100"/>
      <c r="KJ15" s="100"/>
      <c r="KK15" s="101" t="s">
        <v>164</v>
      </c>
      <c r="KL15" s="103"/>
      <c r="KM15" s="103"/>
      <c r="KN15" s="103"/>
      <c r="KO15" s="103"/>
      <c r="KP15" s="103"/>
      <c r="KQ15" s="100"/>
      <c r="KR15" s="100"/>
      <c r="KS15" s="100"/>
      <c r="KT15" s="100"/>
      <c r="KU15" s="100"/>
      <c r="KV15" s="101" t="s">
        <v>164</v>
      </c>
      <c r="KW15" s="103"/>
      <c r="KX15" s="103"/>
      <c r="KY15" s="103"/>
      <c r="KZ15" s="103"/>
      <c r="LA15" s="103"/>
      <c r="LB15" s="100"/>
      <c r="LC15" s="100"/>
      <c r="LD15" s="100"/>
      <c r="LE15" s="100"/>
      <c r="LF15" s="101" t="s">
        <v>164</v>
      </c>
      <c r="LG15" s="103"/>
      <c r="LH15" s="103"/>
      <c r="LI15" s="103"/>
      <c r="LJ15" s="103"/>
      <c r="LK15" s="103"/>
      <c r="LL15" s="100"/>
      <c r="LM15" s="100"/>
      <c r="LN15" s="100"/>
      <c r="LO15" s="100"/>
      <c r="LP15" s="101" t="s">
        <v>164</v>
      </c>
      <c r="LQ15" s="103"/>
      <c r="LR15" s="103"/>
      <c r="LS15" s="103"/>
      <c r="LT15" s="103"/>
      <c r="LU15" s="103"/>
      <c r="LV15" s="100"/>
      <c r="LW15" s="100"/>
      <c r="LX15" s="100"/>
      <c r="LY15" s="100"/>
      <c r="LZ15" s="101" t="s">
        <v>164</v>
      </c>
      <c r="MA15" s="103"/>
      <c r="MB15" s="103"/>
      <c r="MC15" s="103"/>
      <c r="MD15" s="103"/>
      <c r="ME15" s="103"/>
      <c r="MF15" s="100"/>
      <c r="MG15" s="100"/>
      <c r="MH15" s="100"/>
      <c r="MI15" s="100"/>
      <c r="MJ15" s="101" t="s">
        <v>164</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165</v>
      </c>
      <c r="C16" s="196"/>
      <c r="D16" s="100"/>
      <c r="E16" s="97">
        <f>E15+1</f>
        <v>2</v>
      </c>
      <c r="F16" s="196" t="s">
        <v>166</v>
      </c>
      <c r="G16" s="196"/>
      <c r="H16" s="102" t="s">
        <v>167</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168</v>
      </c>
      <c r="C17" s="196"/>
      <c r="D17" s="100"/>
      <c r="E17" s="97">
        <f>E16+1</f>
        <v>3</v>
      </c>
      <c r="F17" s="196" t="s">
        <v>169</v>
      </c>
      <c r="G17" s="196"/>
      <c r="H17" s="102" t="s">
        <v>170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171</v>
      </c>
      <c r="AY17" s="106">
        <f>IF(AY7="-",NA(),AY7)</f>
        <v>117.4</v>
      </c>
      <c r="AZ17" s="106">
        <f>IF(AZ7="-",NA(),AZ7)</f>
        <v>125.8</v>
      </c>
      <c r="BA17" s="106">
        <f>IF(BA7="-",NA(),BA7)</f>
        <v>118.9</v>
      </c>
      <c r="BB17" s="106">
        <f>IF(BB7="-",NA(),BB7)</f>
        <v>125.8</v>
      </c>
      <c r="BC17" s="106">
        <f>IF(BC7="-",NA(),BC7)</f>
        <v>117.1</v>
      </c>
      <c r="BD17" s="100"/>
      <c r="BE17" s="100"/>
      <c r="BF17" s="100"/>
      <c r="BG17" s="100"/>
      <c r="BH17" s="100"/>
      <c r="BI17" s="105" t="s">
        <v>171</v>
      </c>
      <c r="BJ17" s="106">
        <f>IF(BJ7="-",NA(),BJ7)</f>
        <v>118.8</v>
      </c>
      <c r="BK17" s="106">
        <f>IF(BK7="-",NA(),BK7)</f>
        <v>126.7</v>
      </c>
      <c r="BL17" s="106">
        <f>IF(BL7="-",NA(),BL7)</f>
        <v>116.2</v>
      </c>
      <c r="BM17" s="106">
        <f>IF(BM7="-",NA(),BM7)</f>
        <v>126.6</v>
      </c>
      <c r="BN17" s="106">
        <f>IF(BN7="-",NA(),BN7)</f>
        <v>118.6</v>
      </c>
      <c r="BO17" s="100"/>
      <c r="BP17" s="100"/>
      <c r="BQ17" s="100"/>
      <c r="BR17" s="100"/>
      <c r="BS17" s="100"/>
      <c r="BT17" s="105" t="s">
        <v>172</v>
      </c>
      <c r="BU17" s="106">
        <f>IF(BU7="-",NA(),BU7)</f>
        <v>6382.9</v>
      </c>
      <c r="BV17" s="106">
        <f>IF(BV7="-",NA(),BV7)</f>
        <v>1779.8</v>
      </c>
      <c r="BW17" s="106">
        <f>IF(BW7="-",NA(),BW7)</f>
        <v>1356.8</v>
      </c>
      <c r="BX17" s="106">
        <f>IF(BX7="-",NA(),BX7)</f>
        <v>1048.7</v>
      </c>
      <c r="BY17" s="106">
        <f>IF(BY7="-",NA(),BY7)</f>
        <v>1283.5</v>
      </c>
      <c r="BZ17" s="100"/>
      <c r="CA17" s="100"/>
      <c r="CB17" s="100"/>
      <c r="CC17" s="100"/>
      <c r="CD17" s="100"/>
      <c r="CE17" s="105" t="s">
        <v>171</v>
      </c>
      <c r="CF17" s="106">
        <f>IF(CF7="-",NA(),CF7)</f>
        <v>7126.4</v>
      </c>
      <c r="CG17" s="106">
        <f>IF(CG7="-",NA(),CG7)</f>
        <v>5922.1</v>
      </c>
      <c r="CH17" s="106">
        <f>IF(CH7="-",NA(),CH7)</f>
        <v>6140.9</v>
      </c>
      <c r="CI17" s="106">
        <f>IF(CI7="-",NA(),CI7)</f>
        <v>6256.3</v>
      </c>
      <c r="CJ17" s="106">
        <f>IF(CJ7="-",NA(),CJ7)</f>
        <v>9091.2999999999993</v>
      </c>
      <c r="CK17" s="100"/>
      <c r="CL17" s="100"/>
      <c r="CM17" s="100"/>
      <c r="CN17" s="100"/>
      <c r="CO17" s="105" t="s">
        <v>171</v>
      </c>
      <c r="CP17" s="107">
        <f>IF(CP7="-",NA(),CP7)</f>
        <v>1260263</v>
      </c>
      <c r="CQ17" s="107">
        <f>IF(CQ7="-",NA(),CQ7)</f>
        <v>1482757</v>
      </c>
      <c r="CR17" s="107">
        <f>IF(CR7="-",NA(),CR7)</f>
        <v>1450770</v>
      </c>
      <c r="CS17" s="107">
        <f>IF(CS7="-",NA(),CS7)</f>
        <v>1608886</v>
      </c>
      <c r="CT17" s="107">
        <f>IF(CT7="-",NA(),CT7)</f>
        <v>1429918</v>
      </c>
      <c r="CU17" s="100"/>
      <c r="CV17" s="100"/>
      <c r="CW17" s="100"/>
      <c r="CX17" s="100"/>
      <c r="CY17" s="100"/>
      <c r="CZ17" s="105" t="s">
        <v>172</v>
      </c>
      <c r="DA17" s="106">
        <f>IF(DA7="-",NA(),DA7)</f>
        <v>39.4</v>
      </c>
      <c r="DB17" s="106">
        <f>IF(DB7="-",NA(),DB7)</f>
        <v>45.1</v>
      </c>
      <c r="DC17" s="106">
        <f>IF(DC7="-",NA(),DC7)</f>
        <v>49.5</v>
      </c>
      <c r="DD17" s="106">
        <f>IF(DD7="-",NA(),DD7)</f>
        <v>44.8</v>
      </c>
      <c r="DE17" s="106">
        <f>IF(DE7="-",NA(),DE7)</f>
        <v>39.1</v>
      </c>
      <c r="DF17" s="100"/>
      <c r="DG17" s="100"/>
      <c r="DH17" s="100"/>
      <c r="DI17" s="100"/>
      <c r="DJ17" s="105" t="s">
        <v>171</v>
      </c>
      <c r="DK17" s="106">
        <f>IF(DK7="-",NA(),DK7)</f>
        <v>30.5</v>
      </c>
      <c r="DL17" s="106">
        <f>IF(DL7="-",NA(),DL7)</f>
        <v>16.7</v>
      </c>
      <c r="DM17" s="106">
        <f>IF(DM7="-",NA(),DM7)</f>
        <v>28</v>
      </c>
      <c r="DN17" s="106">
        <f>IF(DN7="-",NA(),DN7)</f>
        <v>21</v>
      </c>
      <c r="DO17" s="106">
        <f>IF(DO7="-",NA(),DO7)</f>
        <v>29.8</v>
      </c>
      <c r="DP17" s="100"/>
      <c r="DQ17" s="100"/>
      <c r="DR17" s="100"/>
      <c r="DS17" s="100"/>
      <c r="DT17" s="105" t="s">
        <v>172</v>
      </c>
      <c r="DU17" s="106">
        <f>IF(DU7="-",NA(),DU7)</f>
        <v>43.1</v>
      </c>
      <c r="DV17" s="106">
        <f>IF(DV7="-",NA(),DV7)</f>
        <v>36</v>
      </c>
      <c r="DW17" s="106">
        <f>IF(DW7="-",NA(),DW7)</f>
        <v>29.6</v>
      </c>
      <c r="DX17" s="106">
        <f>IF(DX7="-",NA(),DX7)</f>
        <v>24.9</v>
      </c>
      <c r="DY17" s="106">
        <f>IF(DY7="-",NA(),DY7)</f>
        <v>17.399999999999999</v>
      </c>
      <c r="DZ17" s="100"/>
      <c r="EA17" s="100"/>
      <c r="EB17" s="100"/>
      <c r="EC17" s="100"/>
      <c r="ED17" s="105" t="s">
        <v>171</v>
      </c>
      <c r="EE17" s="106">
        <f>IF(EE7="-",NA(),EE7)</f>
        <v>65</v>
      </c>
      <c r="EF17" s="106">
        <f>IF(EF7="-",NA(),EF7)</f>
        <v>67.3</v>
      </c>
      <c r="EG17" s="106">
        <f>IF(EG7="-",NA(),EG7)</f>
        <v>65.8</v>
      </c>
      <c r="EH17" s="106">
        <f>IF(EH7="-",NA(),EH7)</f>
        <v>66.8</v>
      </c>
      <c r="EI17" s="106">
        <f>IF(EI7="-",NA(),EI7)</f>
        <v>66.099999999999994</v>
      </c>
      <c r="EJ17" s="100"/>
      <c r="EK17" s="100"/>
      <c r="EL17" s="100"/>
      <c r="EM17" s="100"/>
      <c r="EN17" s="105" t="s">
        <v>172</v>
      </c>
      <c r="EO17" s="106">
        <f>IF(EO7="-",NA(),EO7)</f>
        <v>2.2000000000000002</v>
      </c>
      <c r="EP17" s="106">
        <f>IF(EP7="-",NA(),EP7)</f>
        <v>2.6</v>
      </c>
      <c r="EQ17" s="106">
        <f>IF(EQ7="-",NA(),EQ7)</f>
        <v>2.4</v>
      </c>
      <c r="ER17" s="106">
        <f>IF(ER7="-",NA(),ER7)</f>
        <v>2</v>
      </c>
      <c r="ES17" s="106">
        <f>IF(ES7="-",NA(),ES7)</f>
        <v>2.1</v>
      </c>
      <c r="ET17" s="100"/>
      <c r="EU17" s="100"/>
      <c r="EV17" s="100"/>
      <c r="EW17" s="100"/>
      <c r="EX17" s="100"/>
      <c r="EY17" s="105" t="s">
        <v>171</v>
      </c>
      <c r="EZ17" s="106">
        <f>IF(EZ7="-",NA(),EZ7)</f>
        <v>39.4</v>
      </c>
      <c r="FA17" s="106">
        <f>IF(FA7="-",NA(),FA7)</f>
        <v>45.1</v>
      </c>
      <c r="FB17" s="106">
        <f>IF(FB7="-",NA(),FB7)</f>
        <v>49.5</v>
      </c>
      <c r="FC17" s="106">
        <f>IF(FC7="-",NA(),FC7)</f>
        <v>44.8</v>
      </c>
      <c r="FD17" s="106">
        <f>IF(FD7="-",NA(),FD7)</f>
        <v>39.1</v>
      </c>
      <c r="FE17" s="100"/>
      <c r="FF17" s="100"/>
      <c r="FG17" s="100"/>
      <c r="FH17" s="100"/>
      <c r="FI17" s="105" t="s">
        <v>172</v>
      </c>
      <c r="FJ17" s="106">
        <f>IF(FJ7="-",NA(),FJ7)</f>
        <v>30.5</v>
      </c>
      <c r="FK17" s="106">
        <f>IF(FK7="-",NA(),FK7)</f>
        <v>16.7</v>
      </c>
      <c r="FL17" s="106">
        <f>IF(FL7="-",NA(),FL7)</f>
        <v>28</v>
      </c>
      <c r="FM17" s="106">
        <f>IF(FM7="-",NA(),FM7)</f>
        <v>21</v>
      </c>
      <c r="FN17" s="106">
        <f>IF(FN7="-",NA(),FN7)</f>
        <v>29.8</v>
      </c>
      <c r="FO17" s="100"/>
      <c r="FP17" s="100"/>
      <c r="FQ17" s="100"/>
      <c r="FR17" s="100"/>
      <c r="FS17" s="105" t="s">
        <v>172</v>
      </c>
      <c r="FT17" s="106">
        <f>IF(FT7="-",NA(),FT7)</f>
        <v>43.1</v>
      </c>
      <c r="FU17" s="106">
        <f>IF(FU7="-",NA(),FU7)</f>
        <v>36</v>
      </c>
      <c r="FV17" s="106">
        <f>IF(FV7="-",NA(),FV7)</f>
        <v>29.6</v>
      </c>
      <c r="FW17" s="106">
        <f>IF(FW7="-",NA(),FW7)</f>
        <v>24.9</v>
      </c>
      <c r="FX17" s="106">
        <f>IF(FX7="-",NA(),FX7)</f>
        <v>17.399999999999999</v>
      </c>
      <c r="FY17" s="100"/>
      <c r="FZ17" s="100"/>
      <c r="GA17" s="100"/>
      <c r="GB17" s="100"/>
      <c r="GC17" s="105" t="s">
        <v>171</v>
      </c>
      <c r="GD17" s="106">
        <f>IF(GD7="-",NA(),GD7)</f>
        <v>65</v>
      </c>
      <c r="GE17" s="106">
        <f>IF(GE7="-",NA(),GE7)</f>
        <v>67.3</v>
      </c>
      <c r="GF17" s="106">
        <f>IF(GF7="-",NA(),GF7)</f>
        <v>65.8</v>
      </c>
      <c r="GG17" s="106">
        <f>IF(GG7="-",NA(),GG7)</f>
        <v>66.8</v>
      </c>
      <c r="GH17" s="106">
        <f>IF(GH7="-",NA(),GH7)</f>
        <v>66.099999999999994</v>
      </c>
      <c r="GI17" s="100"/>
      <c r="GJ17" s="100"/>
      <c r="GK17" s="100"/>
      <c r="GL17" s="100"/>
      <c r="GM17" s="105" t="s">
        <v>171</v>
      </c>
      <c r="GN17" s="106">
        <f>IF(GN7="-",NA(),GN7)</f>
        <v>2.2000000000000002</v>
      </c>
      <c r="GO17" s="106">
        <f>IF(GO7="-",NA(),GO7)</f>
        <v>2.6</v>
      </c>
      <c r="GP17" s="106">
        <f>IF(GP7="-",NA(),GP7)</f>
        <v>2.4</v>
      </c>
      <c r="GQ17" s="106">
        <f>IF(GQ7="-",NA(),GQ7)</f>
        <v>2</v>
      </c>
      <c r="GR17" s="106">
        <f>IF(GR7="-",NA(),GR7)</f>
        <v>2.1</v>
      </c>
      <c r="GS17" s="100"/>
      <c r="GT17" s="100"/>
      <c r="GU17" s="100"/>
      <c r="GV17" s="100"/>
      <c r="GW17" s="100"/>
      <c r="GX17" s="105" t="s">
        <v>172</v>
      </c>
      <c r="GY17" s="106" t="e">
        <f>IF(GY7="-",NA(),GY7)</f>
        <v>#N/A</v>
      </c>
      <c r="GZ17" s="106" t="e">
        <f>IF(GZ7="-",NA(),GZ7)</f>
        <v>#N/A</v>
      </c>
      <c r="HA17" s="106" t="e">
        <f>IF(HA7="-",NA(),HA7)</f>
        <v>#N/A</v>
      </c>
      <c r="HB17" s="106" t="e">
        <f>IF(HB7="-",NA(),HB7)</f>
        <v>#N/A</v>
      </c>
      <c r="HC17" s="106" t="e">
        <f>IF(HC7="-",NA(),HC7)</f>
        <v>#N/A</v>
      </c>
      <c r="HD17" s="100"/>
      <c r="HE17" s="100"/>
      <c r="HF17" s="100"/>
      <c r="HG17" s="100"/>
      <c r="HH17" s="105" t="s">
        <v>172</v>
      </c>
      <c r="HI17" s="106" t="e">
        <f>IF(HI7="-",NA(),HI7)</f>
        <v>#N/A</v>
      </c>
      <c r="HJ17" s="106" t="e">
        <f>IF(HJ7="-",NA(),HJ7)</f>
        <v>#N/A</v>
      </c>
      <c r="HK17" s="106" t="e">
        <f>IF(HK7="-",NA(),HK7)</f>
        <v>#N/A</v>
      </c>
      <c r="HL17" s="106" t="e">
        <f>IF(HL7="-",NA(),HL7)</f>
        <v>#N/A</v>
      </c>
      <c r="HM17" s="106" t="e">
        <f>IF(HM7="-",NA(),HM7)</f>
        <v>#N/A</v>
      </c>
      <c r="HN17" s="100"/>
      <c r="HO17" s="100"/>
      <c r="HP17" s="100"/>
      <c r="HQ17" s="100"/>
      <c r="HR17" s="105" t="s">
        <v>172</v>
      </c>
      <c r="HS17" s="106" t="e">
        <f>IF(HS7="-",NA(),HS7)</f>
        <v>#N/A</v>
      </c>
      <c r="HT17" s="106" t="e">
        <f>IF(HT7="-",NA(),HT7)</f>
        <v>#N/A</v>
      </c>
      <c r="HU17" s="106" t="e">
        <f>IF(HU7="-",NA(),HU7)</f>
        <v>#N/A</v>
      </c>
      <c r="HV17" s="106" t="e">
        <f>IF(HV7="-",NA(),HV7)</f>
        <v>#N/A</v>
      </c>
      <c r="HW17" s="106" t="e">
        <f>IF(HW7="-",NA(),HW7)</f>
        <v>#N/A</v>
      </c>
      <c r="HX17" s="100"/>
      <c r="HY17" s="100"/>
      <c r="HZ17" s="100"/>
      <c r="IA17" s="100"/>
      <c r="IB17" s="105" t="s">
        <v>172</v>
      </c>
      <c r="IC17" s="106" t="e">
        <f>IF(IC7="-",NA(),IC7)</f>
        <v>#N/A</v>
      </c>
      <c r="ID17" s="106" t="e">
        <f>IF(ID7="-",NA(),ID7)</f>
        <v>#N/A</v>
      </c>
      <c r="IE17" s="106" t="e">
        <f>IF(IE7="-",NA(),IE7)</f>
        <v>#N/A</v>
      </c>
      <c r="IF17" s="106" t="e">
        <f>IF(IF7="-",NA(),IF7)</f>
        <v>#N/A</v>
      </c>
      <c r="IG17" s="106" t="e">
        <f>IF(IG7="-",NA(),IG7)</f>
        <v>#N/A</v>
      </c>
      <c r="IH17" s="100"/>
      <c r="II17" s="100"/>
      <c r="IJ17" s="100"/>
      <c r="IK17" s="100"/>
      <c r="IL17" s="105" t="s">
        <v>172</v>
      </c>
      <c r="IM17" s="106" t="e">
        <f>IF(IM7="-",NA(),IM7)</f>
        <v>#N/A</v>
      </c>
      <c r="IN17" s="106" t="e">
        <f>IF(IN7="-",NA(),IN7)</f>
        <v>#N/A</v>
      </c>
      <c r="IO17" s="106" t="e">
        <f>IF(IO7="-",NA(),IO7)</f>
        <v>#N/A</v>
      </c>
      <c r="IP17" s="106" t="e">
        <f>IF(IP7="-",NA(),IP7)</f>
        <v>#N/A</v>
      </c>
      <c r="IQ17" s="106" t="e">
        <f>IF(IQ7="-",NA(),IQ7)</f>
        <v>#N/A</v>
      </c>
      <c r="IR17" s="100"/>
      <c r="IS17" s="100"/>
      <c r="IT17" s="100"/>
      <c r="IU17" s="100"/>
      <c r="IV17" s="100"/>
      <c r="IW17" s="105" t="s">
        <v>171</v>
      </c>
      <c r="IX17" s="106" t="e">
        <f>IF(IX7="-",NA(),IX7)</f>
        <v>#N/A</v>
      </c>
      <c r="IY17" s="106" t="e">
        <f>IF(IY7="-",NA(),IY7)</f>
        <v>#N/A</v>
      </c>
      <c r="IZ17" s="106" t="e">
        <f>IF(IZ7="-",NA(),IZ7)</f>
        <v>#N/A</v>
      </c>
      <c r="JA17" s="106" t="e">
        <f>IF(JA7="-",NA(),JA7)</f>
        <v>#N/A</v>
      </c>
      <c r="JB17" s="106" t="e">
        <f>IF(JB7="-",NA(),JB7)</f>
        <v>#N/A</v>
      </c>
      <c r="JC17" s="100"/>
      <c r="JD17" s="100"/>
      <c r="JE17" s="100"/>
      <c r="JF17" s="100"/>
      <c r="JG17" s="105" t="s">
        <v>171</v>
      </c>
      <c r="JH17" s="106" t="e">
        <f>IF(JH7="-",NA(),JH7)</f>
        <v>#N/A</v>
      </c>
      <c r="JI17" s="106" t="e">
        <f>IF(JI7="-",NA(),JI7)</f>
        <v>#N/A</v>
      </c>
      <c r="JJ17" s="106" t="e">
        <f>IF(JJ7="-",NA(),JJ7)</f>
        <v>#N/A</v>
      </c>
      <c r="JK17" s="106" t="e">
        <f>IF(JK7="-",NA(),JK7)</f>
        <v>#N/A</v>
      </c>
      <c r="JL17" s="106" t="e">
        <f>IF(JL7="-",NA(),JL7)</f>
        <v>#N/A</v>
      </c>
      <c r="JM17" s="100"/>
      <c r="JN17" s="100"/>
      <c r="JO17" s="100"/>
      <c r="JP17" s="100"/>
      <c r="JQ17" s="105" t="s">
        <v>171</v>
      </c>
      <c r="JR17" s="106" t="e">
        <f>IF(JR7="-",NA(),JR7)</f>
        <v>#N/A</v>
      </c>
      <c r="JS17" s="106" t="e">
        <f>IF(JS7="-",NA(),JS7)</f>
        <v>#N/A</v>
      </c>
      <c r="JT17" s="106" t="e">
        <f>IF(JT7="-",NA(),JT7)</f>
        <v>#N/A</v>
      </c>
      <c r="JU17" s="106" t="e">
        <f>IF(JU7="-",NA(),JU7)</f>
        <v>#N/A</v>
      </c>
      <c r="JV17" s="106" t="e">
        <f>IF(JV7="-",NA(),JV7)</f>
        <v>#N/A</v>
      </c>
      <c r="JW17" s="100"/>
      <c r="JX17" s="100"/>
      <c r="JY17" s="100"/>
      <c r="JZ17" s="100"/>
      <c r="KA17" s="105" t="s">
        <v>171</v>
      </c>
      <c r="KB17" s="106" t="e">
        <f>IF(KB7="-",NA(),KB7)</f>
        <v>#N/A</v>
      </c>
      <c r="KC17" s="106" t="e">
        <f>IF(KC7="-",NA(),KC7)</f>
        <v>#N/A</v>
      </c>
      <c r="KD17" s="106" t="e">
        <f>IF(KD7="-",NA(),KD7)</f>
        <v>#N/A</v>
      </c>
      <c r="KE17" s="106" t="e">
        <f>IF(KE7="-",NA(),KE7)</f>
        <v>#N/A</v>
      </c>
      <c r="KF17" s="106" t="e">
        <f>IF(KF7="-",NA(),KF7)</f>
        <v>#N/A</v>
      </c>
      <c r="KG17" s="100"/>
      <c r="KH17" s="100"/>
      <c r="KI17" s="100"/>
      <c r="KJ17" s="100"/>
      <c r="KK17" s="105" t="s">
        <v>171</v>
      </c>
      <c r="KL17" s="106" t="e">
        <f>IF(KL7="-",NA(),KL7)</f>
        <v>#N/A</v>
      </c>
      <c r="KM17" s="106" t="e">
        <f>IF(KM7="-",NA(),KM7)</f>
        <v>#N/A</v>
      </c>
      <c r="KN17" s="106" t="e">
        <f>IF(KN7="-",NA(),KN7)</f>
        <v>#N/A</v>
      </c>
      <c r="KO17" s="106" t="e">
        <f>IF(KO7="-",NA(),KO7)</f>
        <v>#N/A</v>
      </c>
      <c r="KP17" s="106" t="e">
        <f>IF(KP7="-",NA(),KP7)</f>
        <v>#N/A</v>
      </c>
      <c r="KQ17" s="100"/>
      <c r="KR17" s="100"/>
      <c r="KS17" s="100"/>
      <c r="KT17" s="100"/>
      <c r="KU17" s="100"/>
      <c r="KV17" s="105" t="s">
        <v>171</v>
      </c>
      <c r="KW17" s="106" t="e">
        <f>IF(KW7="-",NA(),KW7)</f>
        <v>#N/A</v>
      </c>
      <c r="KX17" s="106" t="e">
        <f>IF(KX7="-",NA(),KX7)</f>
        <v>#N/A</v>
      </c>
      <c r="KY17" s="106" t="e">
        <f>IF(KY7="-",NA(),KY7)</f>
        <v>#N/A</v>
      </c>
      <c r="KZ17" s="106" t="e">
        <f>IF(KZ7="-",NA(),KZ7)</f>
        <v>#N/A</v>
      </c>
      <c r="LA17" s="106" t="e">
        <f>IF(LA7="-",NA(),LA7)</f>
        <v>#N/A</v>
      </c>
      <c r="LB17" s="100"/>
      <c r="LC17" s="100"/>
      <c r="LD17" s="100"/>
      <c r="LE17" s="100"/>
      <c r="LF17" s="105" t="s">
        <v>171</v>
      </c>
      <c r="LG17" s="106" t="e">
        <f>IF(LG7="-",NA(),LG7)</f>
        <v>#N/A</v>
      </c>
      <c r="LH17" s="106" t="e">
        <f>IF(LH7="-",NA(),LH7)</f>
        <v>#N/A</v>
      </c>
      <c r="LI17" s="106" t="e">
        <f>IF(LI7="-",NA(),LI7)</f>
        <v>#N/A</v>
      </c>
      <c r="LJ17" s="106" t="e">
        <f>IF(LJ7="-",NA(),LJ7)</f>
        <v>#N/A</v>
      </c>
      <c r="LK17" s="106" t="e">
        <f>IF(LK7="-",NA(),LK7)</f>
        <v>#N/A</v>
      </c>
      <c r="LL17" s="100"/>
      <c r="LM17" s="100"/>
      <c r="LN17" s="100"/>
      <c r="LO17" s="100"/>
      <c r="LP17" s="105" t="s">
        <v>171</v>
      </c>
      <c r="LQ17" s="106" t="e">
        <f>IF(LQ7="-",NA(),LQ7)</f>
        <v>#N/A</v>
      </c>
      <c r="LR17" s="106" t="e">
        <f>IF(LR7="-",NA(),LR7)</f>
        <v>#N/A</v>
      </c>
      <c r="LS17" s="106" t="e">
        <f>IF(LS7="-",NA(),LS7)</f>
        <v>#N/A</v>
      </c>
      <c r="LT17" s="106" t="e">
        <f>IF(LT7="-",NA(),LT7)</f>
        <v>#N/A</v>
      </c>
      <c r="LU17" s="106" t="e">
        <f>IF(LU7="-",NA(),LU7)</f>
        <v>#N/A</v>
      </c>
      <c r="LV17" s="100"/>
      <c r="LW17" s="100"/>
      <c r="LX17" s="100"/>
      <c r="LY17" s="100"/>
      <c r="LZ17" s="105" t="s">
        <v>171</v>
      </c>
      <c r="MA17" s="106" t="e">
        <f>IF(MA7="-",NA(),MA7)</f>
        <v>#N/A</v>
      </c>
      <c r="MB17" s="106" t="e">
        <f>IF(MB7="-",NA(),MB7)</f>
        <v>#N/A</v>
      </c>
      <c r="MC17" s="106" t="e">
        <f>IF(MC7="-",NA(),MC7)</f>
        <v>#N/A</v>
      </c>
      <c r="MD17" s="106" t="e">
        <f>IF(MD7="-",NA(),MD7)</f>
        <v>#N/A</v>
      </c>
      <c r="ME17" s="106" t="e">
        <f>IF(ME7="-",NA(),ME7)</f>
        <v>#N/A</v>
      </c>
      <c r="MF17" s="100"/>
      <c r="MG17" s="100"/>
      <c r="MH17" s="100"/>
      <c r="MI17" s="100"/>
      <c r="MJ17" s="105" t="s">
        <v>172</v>
      </c>
      <c r="MK17" s="106" t="e">
        <f>IF(MK7="-",NA(),MK7)</f>
        <v>#N/A</v>
      </c>
      <c r="ML17" s="106" t="e">
        <f>IF(ML7="-",NA(),ML7)</f>
        <v>#N/A</v>
      </c>
      <c r="MM17" s="106" t="e">
        <f>IF(MM7="-",NA(),MM7)</f>
        <v>#N/A</v>
      </c>
      <c r="MN17" s="106" t="e">
        <f>IF(MN7="-",NA(),MN7)</f>
        <v>#N/A</v>
      </c>
      <c r="MO17" s="106" t="e">
        <f>IF(MO7="-",NA(),MO7)</f>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173</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174</v>
      </c>
      <c r="AY18" s="106">
        <f>IF(BD7="-",NA(),BD7)</f>
        <v>119.7</v>
      </c>
      <c r="AZ18" s="106">
        <f>IF(BE7="-",NA(),BE7)</f>
        <v>125.7</v>
      </c>
      <c r="BA18" s="106">
        <f>IF(BF7="-",NA(),BF7)</f>
        <v>129.69999999999999</v>
      </c>
      <c r="BB18" s="106">
        <f>IF(BG7="-",NA(),BG7)</f>
        <v>135.9</v>
      </c>
      <c r="BC18" s="106">
        <f>IF(BH7="-",NA(),BH7)</f>
        <v>130.5</v>
      </c>
      <c r="BD18" s="100"/>
      <c r="BE18" s="100"/>
      <c r="BF18" s="100"/>
      <c r="BG18" s="100"/>
      <c r="BH18" s="100"/>
      <c r="BI18" s="105" t="s">
        <v>175</v>
      </c>
      <c r="BJ18" s="106">
        <f>IF(BO7="-",NA(),BO7)</f>
        <v>121.8</v>
      </c>
      <c r="BK18" s="106">
        <f>IF(BP7="-",NA(),BP7)</f>
        <v>124.8</v>
      </c>
      <c r="BL18" s="106">
        <f>IF(BQ7="-",NA(),BQ7)</f>
        <v>130.4</v>
      </c>
      <c r="BM18" s="106">
        <f>IF(BR7="-",NA(),BR7)</f>
        <v>136.30000000000001</v>
      </c>
      <c r="BN18" s="106">
        <f>IF(BS7="-",NA(),BS7)</f>
        <v>130.69999999999999</v>
      </c>
      <c r="BO18" s="100"/>
      <c r="BP18" s="100"/>
      <c r="BQ18" s="100"/>
      <c r="BR18" s="100"/>
      <c r="BS18" s="100"/>
      <c r="BT18" s="105" t="s">
        <v>174</v>
      </c>
      <c r="BU18" s="106">
        <f>IF(BZ7="-",NA(),BZ7)</f>
        <v>992.4</v>
      </c>
      <c r="BV18" s="106">
        <f>IF(CA7="-",NA(),CA7)</f>
        <v>638.79999999999995</v>
      </c>
      <c r="BW18" s="106">
        <f>IF(CB7="-",NA(),CB7)</f>
        <v>716.7</v>
      </c>
      <c r="BX18" s="106">
        <f>IF(CC7="-",NA(),CC7)</f>
        <v>688</v>
      </c>
      <c r="BY18" s="106">
        <f>IF(CD7="-",NA(),CD7)</f>
        <v>707.7</v>
      </c>
      <c r="BZ18" s="100"/>
      <c r="CA18" s="100"/>
      <c r="CB18" s="100"/>
      <c r="CC18" s="100"/>
      <c r="CD18" s="100"/>
      <c r="CE18" s="105" t="s">
        <v>175</v>
      </c>
      <c r="CF18" s="106">
        <f>IF(CK7="-",NA(),CK7)</f>
        <v>7914.4</v>
      </c>
      <c r="CG18" s="106">
        <f>IF(CL7="-",NA(),CL7)</f>
        <v>7493.6</v>
      </c>
      <c r="CH18" s="106">
        <f>IF(CM7="-",NA(),CM7)</f>
        <v>8014.2</v>
      </c>
      <c r="CI18" s="106">
        <f>IF(CN7="-",NA(),CN7)</f>
        <v>8260</v>
      </c>
      <c r="CJ18" s="106">
        <f>IF(CO7="-",NA(),CO7)</f>
        <v>8600.1</v>
      </c>
      <c r="CK18" s="100"/>
      <c r="CL18" s="100"/>
      <c r="CM18" s="100"/>
      <c r="CN18" s="100"/>
      <c r="CO18" s="105" t="s">
        <v>174</v>
      </c>
      <c r="CP18" s="107">
        <f>IF(CU7="-",NA(),CU7)</f>
        <v>1160012</v>
      </c>
      <c r="CQ18" s="107">
        <f>IF(CV7="-",NA(),CV7)</f>
        <v>1146099</v>
      </c>
      <c r="CR18" s="107">
        <f>IF(CW7="-",NA(),CW7)</f>
        <v>1494682</v>
      </c>
      <c r="CS18" s="107">
        <f>IF(CX7="-",NA(),CX7)</f>
        <v>1543942</v>
      </c>
      <c r="CT18" s="107">
        <f>IF(CY7="-",NA(),CY7)</f>
        <v>1467681</v>
      </c>
      <c r="CU18" s="100"/>
      <c r="CV18" s="100"/>
      <c r="CW18" s="100"/>
      <c r="CX18" s="100"/>
      <c r="CY18" s="100"/>
      <c r="CZ18" s="105" t="s">
        <v>175</v>
      </c>
      <c r="DA18" s="106">
        <f>IF(DF7="-",NA(),DF7)</f>
        <v>36.299999999999997</v>
      </c>
      <c r="DB18" s="106">
        <f>IF(DG7="-",NA(),DG7)</f>
        <v>38.4</v>
      </c>
      <c r="DC18" s="106">
        <f>IF(DH7="-",NA(),DH7)</f>
        <v>37.700000000000003</v>
      </c>
      <c r="DD18" s="106">
        <f>IF(DI7="-",NA(),DI7)</f>
        <v>36.200000000000003</v>
      </c>
      <c r="DE18" s="106">
        <f>IF(DJ7="-",NA(),DJ7)</f>
        <v>36.5</v>
      </c>
      <c r="DF18" s="100"/>
      <c r="DG18" s="100"/>
      <c r="DH18" s="100"/>
      <c r="DI18" s="100"/>
      <c r="DJ18" s="105" t="s">
        <v>174</v>
      </c>
      <c r="DK18" s="106">
        <f>IF(DP7="-",NA(),DP7)</f>
        <v>22.1</v>
      </c>
      <c r="DL18" s="106">
        <f>IF(DQ7="-",NA(),DQ7)</f>
        <v>21.1</v>
      </c>
      <c r="DM18" s="106">
        <f>IF(DR7="-",NA(),DR7)</f>
        <v>20</v>
      </c>
      <c r="DN18" s="106">
        <f>IF(DS7="-",NA(),DS7)</f>
        <v>18.2</v>
      </c>
      <c r="DO18" s="106">
        <f>IF(DT7="-",NA(),DT7)</f>
        <v>20.9</v>
      </c>
      <c r="DP18" s="100"/>
      <c r="DQ18" s="100"/>
      <c r="DR18" s="100"/>
      <c r="DS18" s="100"/>
      <c r="DT18" s="105" t="s">
        <v>174</v>
      </c>
      <c r="DU18" s="106">
        <f>IF(DZ7="-",NA(),DZ7)</f>
        <v>130.19999999999999</v>
      </c>
      <c r="DV18" s="106">
        <f>IF(EA7="-",NA(),EA7)</f>
        <v>128.80000000000001</v>
      </c>
      <c r="DW18" s="106">
        <f>IF(EB7="-",NA(),EB7)</f>
        <v>109.9</v>
      </c>
      <c r="DX18" s="106">
        <f>IF(EC7="-",NA(),EC7)</f>
        <v>103.6</v>
      </c>
      <c r="DY18" s="106">
        <f>IF(ED7="-",NA(),ED7)</f>
        <v>95.7</v>
      </c>
      <c r="DZ18" s="100"/>
      <c r="EA18" s="100"/>
      <c r="EB18" s="100"/>
      <c r="EC18" s="100"/>
      <c r="ED18" s="105" t="s">
        <v>175</v>
      </c>
      <c r="EE18" s="106">
        <f>IF(EJ7="-",NA(),EJ7)</f>
        <v>57.7</v>
      </c>
      <c r="EF18" s="106">
        <f>IF(EK7="-",NA(),EK7)</f>
        <v>59.8</v>
      </c>
      <c r="EG18" s="106">
        <f>IF(EL7="-",NA(),EL7)</f>
        <v>59.6</v>
      </c>
      <c r="EH18" s="106">
        <f>IF(EM7="-",NA(),EM7)</f>
        <v>60.3</v>
      </c>
      <c r="EI18" s="106">
        <f>IF(EN7="-",NA(),EN7)</f>
        <v>60.2</v>
      </c>
      <c r="EJ18" s="100"/>
      <c r="EK18" s="100"/>
      <c r="EL18" s="100"/>
      <c r="EM18" s="100"/>
      <c r="EN18" s="105" t="s">
        <v>175</v>
      </c>
      <c r="EO18" s="106">
        <f>IF(ET7="-",NA(),ET7)</f>
        <v>15.3</v>
      </c>
      <c r="EP18" s="106">
        <f>IF(EU7="-",NA(),EU7)</f>
        <v>16.2</v>
      </c>
      <c r="EQ18" s="106">
        <f>IF(EV7="-",NA(),EV7)</f>
        <v>18.7</v>
      </c>
      <c r="ER18" s="106">
        <f>IF(EW7="-",NA(),EW7)</f>
        <v>20.5</v>
      </c>
      <c r="ES18" s="106">
        <f>IF(EX7="-",NA(),EX7)</f>
        <v>21.4</v>
      </c>
      <c r="ET18" s="100"/>
      <c r="EU18" s="100"/>
      <c r="EV18" s="100"/>
      <c r="EW18" s="100"/>
      <c r="EX18" s="100"/>
      <c r="EY18" s="105" t="s">
        <v>175</v>
      </c>
      <c r="EZ18" s="106">
        <f>IF(OR(NOT($EZ$8),FE7="-"),NA(),FE7)</f>
        <v>37</v>
      </c>
      <c r="FA18" s="106">
        <f>IF(OR(NOT($EZ$8),FF7="-"),NA(),FF7)</f>
        <v>39.5</v>
      </c>
      <c r="FB18" s="106">
        <f>IF(OR(NOT($EZ$8),FG7="-"),NA(),FG7)</f>
        <v>39.1</v>
      </c>
      <c r="FC18" s="106">
        <f>IF(OR(NOT($EZ$8),FH7="-"),NA(),FH7)</f>
        <v>37.299999999999997</v>
      </c>
      <c r="FD18" s="106">
        <f>IF(OR(NOT($EZ$8),FI7="-"),NA(),FI7)</f>
        <v>38</v>
      </c>
      <c r="FE18" s="100"/>
      <c r="FF18" s="100"/>
      <c r="FG18" s="100"/>
      <c r="FH18" s="100"/>
      <c r="FI18" s="105" t="s">
        <v>175</v>
      </c>
      <c r="FJ18" s="106">
        <f>IF(OR(NOT($FJ$8),FO7="-"),NA(),FO7)</f>
        <v>22.6</v>
      </c>
      <c r="FK18" s="106">
        <f>IF(OR(NOT($FJ$8),FP7="-"),NA(),FP7)</f>
        <v>22</v>
      </c>
      <c r="FL18" s="106">
        <f>IF(OR(NOT($FJ$8),FQ7="-"),NA(),FQ7)</f>
        <v>21.4</v>
      </c>
      <c r="FM18" s="106">
        <f>IF(OR(NOT($FJ$8),FR7="-"),NA(),FR7)</f>
        <v>19.3</v>
      </c>
      <c r="FN18" s="106">
        <f>IF(OR(NOT($FJ$8),FS7="-"),NA(),FS7)</f>
        <v>20.6</v>
      </c>
      <c r="FO18" s="100"/>
      <c r="FP18" s="100"/>
      <c r="FQ18" s="100"/>
      <c r="FR18" s="100"/>
      <c r="FS18" s="105" t="s">
        <v>175</v>
      </c>
      <c r="FT18" s="106">
        <f>IF(OR(NOT($FT$8),FY7="-"),NA(),FY7)</f>
        <v>120.9</v>
      </c>
      <c r="FU18" s="106">
        <f>IF(OR(NOT($FT$8),FZ7="-"),NA(),FZ7)</f>
        <v>105.7</v>
      </c>
      <c r="FV18" s="106">
        <f>IF(OR(NOT($FT$8),GA7="-"),NA(),GA7)</f>
        <v>89.4</v>
      </c>
      <c r="FW18" s="106">
        <f>IF(OR(NOT($FT$8),GB7="-"),NA(),GB7)</f>
        <v>83.3</v>
      </c>
      <c r="FX18" s="106">
        <f>IF(OR(NOT($FT$8),GC7="-"),NA(),GC7)</f>
        <v>73.2</v>
      </c>
      <c r="FY18" s="100"/>
      <c r="FZ18" s="100"/>
      <c r="GA18" s="100"/>
      <c r="GB18" s="100"/>
      <c r="GC18" s="105" t="s">
        <v>175</v>
      </c>
      <c r="GD18" s="106">
        <f>IF(OR(NOT($GD$8),GI7="-"),NA(),GI7)</f>
        <v>58.6</v>
      </c>
      <c r="GE18" s="106">
        <f>IF(OR(NOT($GD$8),GJ7="-"),NA(),GJ7)</f>
        <v>61.3</v>
      </c>
      <c r="GF18" s="106">
        <f>IF(OR(NOT($GD$8),GK7="-"),NA(),GK7)</f>
        <v>61.7</v>
      </c>
      <c r="GG18" s="106">
        <f>IF(OR(NOT($GD$8),GL7="-"),NA(),GL7)</f>
        <v>62.1</v>
      </c>
      <c r="GH18" s="106">
        <f>IF(OR(NOT($GD$8),GM7="-"),NA(),GM7)</f>
        <v>62.6</v>
      </c>
      <c r="GI18" s="100"/>
      <c r="GJ18" s="100"/>
      <c r="GK18" s="100"/>
      <c r="GL18" s="100"/>
      <c r="GM18" s="105" t="s">
        <v>174</v>
      </c>
      <c r="GN18" s="106">
        <f>IF(OR(NOT($GN$8),GS7="-"),NA(),GS7)</f>
        <v>12.2</v>
      </c>
      <c r="GO18" s="106">
        <f>IF(OR(NOT($GN$8),GT7="-"),NA(),GT7)</f>
        <v>11.9</v>
      </c>
      <c r="GP18" s="106">
        <f>IF(OR(NOT($GN$8),GU7="-"),NA(),GU7)</f>
        <v>13.3</v>
      </c>
      <c r="GQ18" s="106">
        <f>IF(OR(NOT($GN$8),GV7="-"),NA(),GV7)</f>
        <v>14.4</v>
      </c>
      <c r="GR18" s="106">
        <f>IF(OR(NOT($GN$8),GW7="-"),NA(),GW7)</f>
        <v>15.3</v>
      </c>
      <c r="GS18" s="100"/>
      <c r="GT18" s="100"/>
      <c r="GU18" s="100"/>
      <c r="GV18" s="100"/>
      <c r="GW18" s="100"/>
      <c r="GX18" s="105" t="s">
        <v>175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175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175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175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174</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174</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174</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174</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175</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174</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175</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176</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158</v>
      </c>
      <c r="AY19" s="106">
        <f>$BI$7</f>
        <v>100</v>
      </c>
      <c r="AZ19" s="106">
        <f>$BI$7</f>
        <v>100</v>
      </c>
      <c r="BA19" s="106">
        <f>$BI$7</f>
        <v>100</v>
      </c>
      <c r="BB19" s="106">
        <f>$BI$7</f>
        <v>100</v>
      </c>
      <c r="BC19" s="106">
        <f>$BI$7</f>
        <v>100</v>
      </c>
      <c r="BD19" s="100"/>
      <c r="BE19" s="100"/>
      <c r="BF19" s="100"/>
      <c r="BG19" s="100"/>
      <c r="BH19" s="100"/>
      <c r="BI19" s="108" t="s">
        <v>158</v>
      </c>
      <c r="BJ19" s="106">
        <f>$BT$7</f>
        <v>100</v>
      </c>
      <c r="BK19" s="106">
        <f>$BT$7</f>
        <v>100</v>
      </c>
      <c r="BL19" s="106">
        <f>$BT$7</f>
        <v>100</v>
      </c>
      <c r="BM19" s="106">
        <f>$BT$7</f>
        <v>100</v>
      </c>
      <c r="BN19" s="106">
        <f>$BT$7</f>
        <v>100</v>
      </c>
      <c r="BO19" s="100"/>
      <c r="BP19" s="100"/>
      <c r="BQ19" s="100"/>
      <c r="BR19" s="100"/>
      <c r="BS19" s="100"/>
      <c r="BT19" s="108" t="s">
        <v>158</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177</v>
      </c>
      <c r="C20" s="196"/>
      <c r="D20" s="100"/>
    </row>
    <row r="21" spans="1:374">
      <c r="A21" s="97">
        <f t="shared" si="7"/>
        <v>7</v>
      </c>
      <c r="B21" s="196" t="s">
        <v>178</v>
      </c>
      <c r="C21" s="196"/>
      <c r="D21" s="100"/>
    </row>
    <row r="22" spans="1:374">
      <c r="A22" s="97">
        <f t="shared" si="7"/>
        <v>8</v>
      </c>
      <c r="B22" s="196" t="s">
        <v>179</v>
      </c>
      <c r="C22" s="196"/>
      <c r="D22" s="100"/>
      <c r="E22" s="197" t="s">
        <v>180</v>
      </c>
      <c r="F22" s="198"/>
      <c r="G22" s="198"/>
      <c r="H22" s="198"/>
      <c r="I22" s="199"/>
    </row>
    <row r="23" spans="1:374">
      <c r="A23" s="97">
        <f t="shared" si="7"/>
        <v>9</v>
      </c>
      <c r="B23" s="196" t="s">
        <v>181</v>
      </c>
      <c r="C23" s="196"/>
      <c r="D23" s="100"/>
      <c r="E23" s="200"/>
      <c r="F23" s="201"/>
      <c r="G23" s="201"/>
      <c r="H23" s="201"/>
      <c r="I23" s="202"/>
    </row>
    <row r="24" spans="1:374">
      <c r="A24" s="97">
        <f t="shared" si="7"/>
        <v>10</v>
      </c>
      <c r="B24" s="196" t="s">
        <v>182</v>
      </c>
      <c r="C24" s="196"/>
      <c r="D24" s="100"/>
      <c r="E24" s="200"/>
      <c r="F24" s="201"/>
      <c r="G24" s="201"/>
      <c r="H24" s="201"/>
      <c r="I24" s="202"/>
    </row>
    <row r="25" spans="1:374">
      <c r="A25" s="97">
        <f t="shared" si="7"/>
        <v>11</v>
      </c>
      <c r="B25" s="196" t="s">
        <v>183</v>
      </c>
      <c r="C25" s="196"/>
      <c r="D25" s="100"/>
      <c r="E25" s="200"/>
      <c r="F25" s="201"/>
      <c r="G25" s="201"/>
      <c r="H25" s="201"/>
      <c r="I25" s="202"/>
    </row>
    <row r="26" spans="1:374">
      <c r="A26" s="97">
        <f t="shared" si="7"/>
        <v>12</v>
      </c>
      <c r="B26" s="196" t="s">
        <v>184</v>
      </c>
      <c r="C26" s="196"/>
      <c r="D26" s="100"/>
      <c r="E26" s="200"/>
      <c r="F26" s="201"/>
      <c r="G26" s="201"/>
      <c r="H26" s="201"/>
      <c r="I26" s="202"/>
    </row>
    <row r="27" spans="1:374">
      <c r="A27" s="97">
        <f t="shared" si="7"/>
        <v>13</v>
      </c>
      <c r="B27" s="196" t="s">
        <v>185</v>
      </c>
      <c r="C27" s="196"/>
      <c r="D27" s="100"/>
      <c r="E27" s="200"/>
      <c r="F27" s="201"/>
      <c r="G27" s="201"/>
      <c r="H27" s="201"/>
      <c r="I27" s="202"/>
    </row>
    <row r="28" spans="1:374">
      <c r="A28" s="97">
        <f t="shared" si="7"/>
        <v>14</v>
      </c>
      <c r="B28" s="196" t="s">
        <v>186</v>
      </c>
      <c r="C28" s="196"/>
      <c r="D28" s="100"/>
      <c r="E28" s="200"/>
      <c r="F28" s="201"/>
      <c r="G28" s="201"/>
      <c r="H28" s="201"/>
      <c r="I28" s="202"/>
    </row>
    <row r="29" spans="1:374">
      <c r="A29" s="97">
        <f t="shared" si="7"/>
        <v>15</v>
      </c>
      <c r="B29" s="196" t="s">
        <v>187</v>
      </c>
      <c r="C29" s="196"/>
      <c r="D29" s="100"/>
      <c r="E29" s="200"/>
      <c r="F29" s="201"/>
      <c r="G29" s="201"/>
      <c r="H29" s="201"/>
      <c r="I29" s="202"/>
    </row>
    <row r="30" spans="1:374">
      <c r="A30" s="97">
        <f t="shared" si="7"/>
        <v>16</v>
      </c>
      <c r="B30" s="196" t="s">
        <v>188</v>
      </c>
      <c r="C30" s="196"/>
      <c r="D30" s="100"/>
      <c r="E30" s="200"/>
      <c r="F30" s="201"/>
      <c r="G30" s="201"/>
      <c r="H30" s="201"/>
      <c r="I30" s="202"/>
    </row>
    <row r="31" spans="1:374">
      <c r="A31" s="97">
        <f t="shared" si="7"/>
        <v>17</v>
      </c>
      <c r="B31" s="196" t="s">
        <v>189</v>
      </c>
      <c r="C31" s="196"/>
      <c r="D31" s="100"/>
      <c r="E31" s="200"/>
      <c r="F31" s="201"/>
      <c r="G31" s="201"/>
      <c r="H31" s="201"/>
      <c r="I31" s="202"/>
    </row>
    <row r="32" spans="1:374">
      <c r="A32" s="97">
        <f t="shared" si="7"/>
        <v>18</v>
      </c>
      <c r="B32" s="196" t="s">
        <v>190</v>
      </c>
      <c r="C32" s="196"/>
      <c r="D32" s="100"/>
      <c r="E32" s="200"/>
      <c r="F32" s="201"/>
      <c r="G32" s="201"/>
      <c r="H32" s="201"/>
      <c r="I32" s="202"/>
    </row>
    <row r="33" spans="1:9">
      <c r="A33" s="97">
        <f t="shared" si="7"/>
        <v>19</v>
      </c>
      <c r="B33" s="196" t="s">
        <v>191</v>
      </c>
      <c r="C33" s="196"/>
      <c r="D33" s="100"/>
      <c r="E33" s="200"/>
      <c r="F33" s="201"/>
      <c r="G33" s="201"/>
      <c r="H33" s="201"/>
      <c r="I33" s="202"/>
    </row>
    <row r="34" spans="1:9">
      <c r="A34" s="97">
        <f t="shared" si="7"/>
        <v>20</v>
      </c>
      <c r="B34" s="196" t="s">
        <v>192</v>
      </c>
      <c r="C34" s="196"/>
      <c r="D34" s="100"/>
      <c r="E34" s="200"/>
      <c r="F34" s="201"/>
      <c r="G34" s="201"/>
      <c r="H34" s="201"/>
      <c r="I34" s="202"/>
    </row>
    <row r="35" spans="1:9" ht="25.5" customHeight="1">
      <c r="E35" s="203"/>
      <c r="F35" s="204"/>
      <c r="G35" s="204"/>
      <c r="H35" s="204"/>
      <c r="I35" s="205"/>
    </row>
    <row r="36" spans="1:9">
      <c r="A36" t="s">
        <v>193</v>
      </c>
      <c r="B36" t="s">
        <v>194</v>
      </c>
    </row>
    <row r="37" spans="1:9">
      <c r="A37" t="s">
        <v>195</v>
      </c>
      <c r="B37" t="s">
        <v>196</v>
      </c>
    </row>
    <row r="38" spans="1:9">
      <c r="A38" t="s">
        <v>197</v>
      </c>
      <c r="B38" t="s">
        <v>198</v>
      </c>
    </row>
    <row r="39" spans="1:9">
      <c r="A39" t="s">
        <v>199</v>
      </c>
      <c r="B39" t="s">
        <v>200</v>
      </c>
    </row>
    <row r="40" spans="1:9">
      <c r="A40" t="s">
        <v>201</v>
      </c>
      <c r="B40" t="s">
        <v>202</v>
      </c>
    </row>
    <row r="41" spans="1:9">
      <c r="A41" t="s">
        <v>203</v>
      </c>
      <c r="B41" t="s">
        <v>204</v>
      </c>
    </row>
    <row r="42" spans="1:9">
      <c r="A42" t="s">
        <v>205</v>
      </c>
      <c r="B42" t="s">
        <v>206</v>
      </c>
    </row>
    <row r="43" spans="1:9">
      <c r="A43" t="s">
        <v>207</v>
      </c>
      <c r="B43" t="s">
        <v>208</v>
      </c>
    </row>
    <row r="44" spans="1:9">
      <c r="A44" t="s">
        <v>209</v>
      </c>
      <c r="B44" t="s">
        <v>210</v>
      </c>
    </row>
    <row r="45" spans="1:9">
      <c r="A45" t="s">
        <v>211</v>
      </c>
      <c r="B45" t="s">
        <v>212</v>
      </c>
    </row>
    <row r="46" spans="1:9">
      <c r="A46" t="s">
        <v>213</v>
      </c>
      <c r="B46" t="s">
        <v>214</v>
      </c>
    </row>
    <row r="47" spans="1:9">
      <c r="A47" t="s">
        <v>215</v>
      </c>
      <c r="B47" t="s">
        <v>216</v>
      </c>
    </row>
    <row r="48" spans="1:9">
      <c r="A48" t="s">
        <v>217</v>
      </c>
      <c r="B48" t="s">
        <v>218</v>
      </c>
    </row>
    <row r="49" spans="1:2">
      <c r="A49" t="s">
        <v>219</v>
      </c>
      <c r="B49" t="s">
        <v>220</v>
      </c>
    </row>
    <row r="50" spans="1:2">
      <c r="A50" t="s">
        <v>221</v>
      </c>
      <c r="B50" t="s">
        <v>222</v>
      </c>
    </row>
    <row r="51" spans="1:2">
      <c r="A51" t="s">
        <v>223</v>
      </c>
      <c r="B51" t="s">
        <v>224</v>
      </c>
    </row>
    <row r="52" spans="1:2">
      <c r="A52" t="s">
        <v>225</v>
      </c>
      <c r="B52" t="s">
        <v>226</v>
      </c>
    </row>
    <row r="53" spans="1:2">
      <c r="A53" t="s">
        <v>227</v>
      </c>
      <c r="B53" t="s">
        <v>228</v>
      </c>
    </row>
    <row r="54" spans="1:2">
      <c r="A54" t="s">
        <v>229</v>
      </c>
      <c r="B54" t="s">
        <v>230</v>
      </c>
    </row>
    <row r="55" spans="1:2">
      <c r="A55" t="s">
        <v>231</v>
      </c>
      <c r="B55" t="s">
        <v>232</v>
      </c>
    </row>
    <row r="56" spans="1:2">
      <c r="A56" t="s">
        <v>233</v>
      </c>
      <c r="B56" t="s">
        <v>234</v>
      </c>
    </row>
    <row r="57" spans="1:2">
      <c r="A57" t="s">
        <v>235</v>
      </c>
      <c r="B57" t="s">
        <v>236</v>
      </c>
    </row>
    <row r="58" spans="1:2">
      <c r="A58" t="s">
        <v>237</v>
      </c>
      <c r="B58" t="s">
        <v>238</v>
      </c>
    </row>
    <row r="59" spans="1:2">
      <c r="A59" t="s">
        <v>239</v>
      </c>
      <c r="B59" t="s">
        <v>240</v>
      </c>
    </row>
    <row r="60" spans="1:2">
      <c r="A60" t="s">
        <v>241</v>
      </c>
      <c r="B60" t="s">
        <v>242</v>
      </c>
    </row>
    <row r="61" spans="1:2">
      <c r="A61" t="s">
        <v>243</v>
      </c>
      <c r="B61" t="s">
        <v>244</v>
      </c>
    </row>
    <row r="62" spans="1:2">
      <c r="A62" t="s">
        <v>245</v>
      </c>
      <c r="B62" t="s">
        <v>246</v>
      </c>
    </row>
    <row r="63" spans="1:2">
      <c r="A63" t="s">
        <v>247</v>
      </c>
      <c r="B63" t="s">
        <v>248</v>
      </c>
    </row>
    <row r="64" spans="1:2">
      <c r="A64" t="s">
        <v>249</v>
      </c>
      <c r="B64" t="s">
        <v>250</v>
      </c>
    </row>
    <row r="65" spans="1:2">
      <c r="A65" t="s">
        <v>251</v>
      </c>
      <c r="B65" t="s">
        <v>252</v>
      </c>
    </row>
    <row r="66" spans="1:2">
      <c r="A66" t="s">
        <v>253</v>
      </c>
      <c r="B66" t="s">
        <v>254</v>
      </c>
    </row>
    <row r="67" spans="1:2">
      <c r="A67" t="s">
        <v>255</v>
      </c>
      <c r="B67" t="s">
        <v>254</v>
      </c>
    </row>
    <row r="68" spans="1:2">
      <c r="A68" t="s">
        <v>256</v>
      </c>
      <c r="B68" t="s">
        <v>254</v>
      </c>
    </row>
    <row r="69" spans="1:2">
      <c r="A69" t="s">
        <v>257</v>
      </c>
      <c r="B69" t="s">
        <v>254</v>
      </c>
    </row>
    <row r="70" spans="1:2">
      <c r="A70" t="s">
        <v>258</v>
      </c>
      <c r="B70" t="s">
        <v>254</v>
      </c>
    </row>
    <row r="71" spans="1:2">
      <c r="A71" t="s">
        <v>259</v>
      </c>
      <c r="B71" t="s">
        <v>254</v>
      </c>
    </row>
    <row r="72" spans="1:2">
      <c r="A72" t="s">
        <v>260</v>
      </c>
      <c r="B72" t="s">
        <v>254</v>
      </c>
    </row>
    <row r="73" spans="1:2">
      <c r="A73" t="s">
        <v>261</v>
      </c>
      <c r="B73" t="s">
        <v>254</v>
      </c>
    </row>
    <row r="74" spans="1:2">
      <c r="A74" t="s">
        <v>262</v>
      </c>
      <c r="B74" t="s">
        <v>254</v>
      </c>
    </row>
    <row r="75" spans="1:2">
      <c r="A75" t="s">
        <v>263</v>
      </c>
      <c r="B75" t="s">
        <v>254</v>
      </c>
    </row>
    <row r="76" spans="1:2">
      <c r="A76" t="s">
        <v>264</v>
      </c>
      <c r="B76" t="s">
        <v>254</v>
      </c>
    </row>
    <row r="77" spans="1:2">
      <c r="A77" t="s">
        <v>265</v>
      </c>
      <c r="B77" t="s">
        <v>254</v>
      </c>
    </row>
    <row r="78" spans="1:2">
      <c r="A78" t="s">
        <v>266</v>
      </c>
      <c r="B78" t="s">
        <v>254</v>
      </c>
    </row>
    <row r="79" spans="1:2">
      <c r="A79" t="s">
        <v>267</v>
      </c>
      <c r="B79" t="s">
        <v>254</v>
      </c>
    </row>
    <row r="80" spans="1:2">
      <c r="A80" t="s">
        <v>268</v>
      </c>
      <c r="B80" t="s">
        <v>254</v>
      </c>
    </row>
    <row r="81" spans="1:2">
      <c r="A81" t="s">
        <v>269</v>
      </c>
      <c r="B81" t="s">
        <v>254</v>
      </c>
    </row>
    <row r="82" spans="1:2">
      <c r="A82" t="s">
        <v>270</v>
      </c>
      <c r="B82" t="s">
        <v>254</v>
      </c>
    </row>
    <row r="83" spans="1:2">
      <c r="A83" t="s">
        <v>271</v>
      </c>
      <c r="B83" t="s">
        <v>254</v>
      </c>
    </row>
    <row r="84" spans="1:2">
      <c r="A84" t="s">
        <v>272</v>
      </c>
      <c r="B84" t="s">
        <v>254</v>
      </c>
    </row>
    <row r="85" spans="1:2">
      <c r="A85" t="s">
        <v>273</v>
      </c>
      <c r="B85" t="s">
        <v>254</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2019-02-07T00:59:55Z</cp:lastPrinted>
  <dcterms:created xsi:type="dcterms:W3CDTF">2018-12-13T02:07:35Z</dcterms:created>
  <dcterms:modified xsi:type="dcterms:W3CDTF">2019-02-07T01:00:00Z</dcterms:modified>
</cp:coreProperties>
</file>