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事務\第１係\決算統計関係\公営企業決算統計\２９年度決算\11_経営比較分析表\03_部局回答\水道\"/>
    </mc:Choice>
  </mc:AlternateContent>
  <workbookProtection workbookAlgorithmName="SHA-512" workbookHashValue="7XF8Q4TOCHdtpBOTyAhtwtwGm95yj5kdxebQIuJ3nKLcF+C/uOx0C8LN4IfPRbk0Qm6inaIkbEEqOelGI/Ro+Q==" workbookSaltValue="eVfWVlZ7rxI00Sr5ooYgj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P6" i="5"/>
  <c r="O6" i="5"/>
  <c r="I10" i="4" s="1"/>
  <c r="N6" i="5"/>
  <c r="M6" i="5"/>
  <c r="AD8" i="4" s="1"/>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E85" i="4"/>
  <c r="BB10" i="4"/>
  <c r="AT10" i="4"/>
  <c r="W10" i="4"/>
  <c r="P10" i="4"/>
  <c r="B10" i="4"/>
  <c r="BB8" i="4"/>
  <c r="AT8" i="4"/>
  <c r="AL8" i="4"/>
  <c r="W8" i="4"/>
  <c r="P8" i="4"/>
  <c r="I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<sst xmlns="http://schemas.openxmlformats.org/spreadsheetml/2006/main" count="232" uniqueCount="120">
  <si>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</si>
  <si>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</si>
  <si>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</si>
  <si>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</si>
  <si>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</si>
  <si>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</si>
  <si>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</si>
  <si>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</si>
  <si>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</si>
  <si>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</si>
  <si>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</si>
  <si>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</si>
  <si>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</si>
  <si>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</si>
  <si>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</si>
  <si>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</si>
  <si>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</si>
  <si>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</si>
  <si>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</si>
  <si>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</si>
  <si>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</si>
  <si>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</si>
  <si>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</si>
  <si>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</si>
  <si>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</si>
  <si>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</si>
  <si>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</si>
  <si>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</si>
  <si>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</si>
  <si>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</si>
  <si>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</si>
  <si>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</si>
  <si>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</si>
  <si>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</si>
  <si>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</si>
  <si>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</si>
  <si>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</si>
  <si>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</si>
  <si>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</si>
  <si>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</si>
  <si>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</si>
  <si>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</si>
  <si>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</si>
  <si>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</si>
  <si>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</si>
  <si>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</si>
  <si>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</si>
  <si>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</si>
  <si>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</si>
  <si>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</si>
  <si>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</si>
  <si>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</si>
  <si>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</si>
  <si>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</si>
  <si>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</si>
  <si>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</si>
  <si>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</si>
  <si>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</si>
  <si>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</si>
  <si>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</si>
  <si>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</si>
  <si>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</si>
  <si>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</si>
  <si>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</si>
  <si>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</si>
  <si>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</si>
  <si>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</si>
  <si>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</si>
  <si>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</si>
  <si>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</si>
  <si>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</si>
  <si>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</si>
  <si>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</si>
  <si>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</si>
  <si>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</si>
  <si>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</si>
  <si>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</si>
  <si>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</si>
  <si>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</si>
  <si>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</si>
  <si>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</si>
  <si>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</si>
  <si>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</si>
  <si>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</si>
  <si>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</si>
  <si>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</si>
  <si>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</si>
  <si>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</si>
  <si>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</si>
  <si>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</si>
  <si>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</si>
  <si>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</si>
  <si>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</si>
  <si>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</si>
  <si>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</si>
  <si>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</si>
  <si>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</si>
  <si>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</si>
  <si>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</si>
  <si>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</si>
  <si>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</si>
  <si>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</si>
  <si>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</si>
  <si>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</si>
  <si>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</si>
  <si>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</si>
  <si>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</si>
  <si>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</si>
  <si>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</si>
  <si>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</si>
  <si>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</si>
  <si>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</si>
  <si>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</si>
  <si>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</si>
  <si>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</si>
  <si>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</si>
  <si>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</si>
  <si>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①有形固定資産減価償却率：平均値を下回るものの、管路等の老朽化が進んでおり、今後大量更新時期を迎えることから、事業費の平準化等を図りながら、計画的な更新を継続していく。
②管路経年化率：平均値を下回るものの、増加傾向にあるが、国の基準を参考とした更新基準を定め、該当する管路を着実に更新することで、費用の平準化と将来の負担軽減を図っていく。
③管路更新率：老朽化対策や耐震化等、更新を要する管路の増加が見込まれる中で、事業費の平準化等を図りながら、計画的な更新を継続していく。なお、Ｈ26・Ｈ27・Ｈ29がH28との比較で低いのは、大口径の管路の更新の比率が高く、更新延長が短かったため。
※①のＨ26年度以降の数値は、同年度の会計制度の改正による影響を受けている。</t>
    <phoneticPr fontId="17"/>
  </si>
  <si>
    <t>①経常収支比率：継続して100％を超えているものの、Ｈ29年度は料金収入がほぼ横ばいで、動力費や修繕費等が増加したため比率はわずかに低下した。
②累積欠損金比率：該当なし
③流動比率：継続して100％を超えており、短期的な債務の支払能力は確保されている。
④企業債残高対給水収益比率：過去の集中的な施設整備により、企業債残高が多くなっているが、Ｈ25年度の繰上償還の実施や、新規発行額を償還額の範囲内に抑制することにより、必要な投資を実施しつつ残高の逓減に努めている。
⑤料金回収率：Ｈ29年度は経常費用が増加し、給水原価が上がったため低下したが、継続して100%を超えている。利益は老朽化対策及び耐震化の財源や、企業債償還に充てている。
⑥給水原価：平均値程度かそれ以下となっている。Ｈ29年度は動力費や修繕費等が増加したため前年をわずかに上回った。
⑦施設利用率：Ｈ29年度は新たな井戸の稼働により配水能力が向上したため、前年を下回った。利用率は平均値を下回っており、将来の給水人口の減少を踏まえて、広域化の検討を継続していく。
⑧有収率：老朽管の計画的な更新等に努めているものの、給水区域内に中山間地域が多く、標高差が大きいためポンプ施設や配水池を多く必要とすること、配水管の割合が管路全体の約90％を占めており、漏水箇所の特定に時間を要することなどから平均値を下回っている。
※①、②、③、⑤及び⑥のＨ26年度以降の数値は、同年度の会計制度の改正による影響を受けている。</t>
    <rPh sb="39" eb="40">
      <t>ヨコ</t>
    </rPh>
    <rPh sb="44" eb="46">
      <t>ドウリョク</t>
    </rPh>
    <rPh sb="46" eb="47">
      <t>ヒ</t>
    </rPh>
    <rPh sb="48" eb="50">
      <t>シュウゼン</t>
    </rPh>
    <rPh sb="50" eb="51">
      <t>ヒ</t>
    </rPh>
    <rPh sb="51" eb="52">
      <t>トウ</t>
    </rPh>
    <rPh sb="53" eb="54">
      <t>ゾウ</t>
    </rPh>
    <rPh sb="54" eb="55">
      <t>カ</t>
    </rPh>
    <rPh sb="66" eb="68">
      <t>テイカ</t>
    </rPh>
    <rPh sb="245" eb="247">
      <t>ネンド</t>
    </rPh>
    <rPh sb="248" eb="250">
      <t>ケイジョウ</t>
    </rPh>
    <rPh sb="250" eb="252">
      <t>ヒヨウ</t>
    </rPh>
    <rPh sb="253" eb="255">
      <t>ゾウカ</t>
    </rPh>
    <rPh sb="257" eb="259">
      <t>キュウスイ</t>
    </rPh>
    <rPh sb="259" eb="261">
      <t>ゲンカ</t>
    </rPh>
    <rPh sb="262" eb="263">
      <t>ア</t>
    </rPh>
    <rPh sb="268" eb="270">
      <t>テイカ</t>
    </rPh>
    <rPh sb="274" eb="276">
      <t>ケイゾク</t>
    </rPh>
    <rPh sb="283" eb="284">
      <t>コ</t>
    </rPh>
    <rPh sb="346" eb="348">
      <t>ネンド</t>
    </rPh>
    <rPh sb="364" eb="366">
      <t>ゼンネン</t>
    </rPh>
    <rPh sb="387" eb="389">
      <t>ネンド</t>
    </rPh>
    <rPh sb="401" eb="403">
      <t>ハイスイ</t>
    </rPh>
    <rPh sb="403" eb="405">
      <t>ノウリョク</t>
    </rPh>
    <rPh sb="406" eb="408">
      <t>コウジョウ</t>
    </rPh>
    <rPh sb="413" eb="415">
      <t>ゼンネン</t>
    </rPh>
    <rPh sb="416" eb="418">
      <t>シタマワ</t>
    </rPh>
    <rPh sb="421" eb="424">
      <t>リヨウリツ</t>
    </rPh>
    <rPh sb="425" eb="427">
      <t>ヘイキン</t>
    </rPh>
    <rPh sb="427" eb="428">
      <t>チ</t>
    </rPh>
    <rPh sb="429" eb="431">
      <t>シタマワ</t>
    </rPh>
    <rPh sb="436" eb="438">
      <t>ショウライ</t>
    </rPh>
    <rPh sb="439" eb="441">
      <t>キュウスイ</t>
    </rPh>
    <rPh sb="441" eb="443">
      <t>ジンコウ</t>
    </rPh>
    <rPh sb="444" eb="446">
      <t>ゲンショウ</t>
    </rPh>
    <rPh sb="447" eb="448">
      <t>フ</t>
    </rPh>
    <rPh sb="452" eb="455">
      <t>コウイキカ</t>
    </rPh>
    <rPh sb="456" eb="458">
      <t>ケントウ</t>
    </rPh>
    <rPh sb="459" eb="461">
      <t>ケイゾク</t>
    </rPh>
    <rPh sb="472" eb="474">
      <t>ロウキュウ</t>
    </rPh>
    <rPh sb="474" eb="475">
      <t>カン</t>
    </rPh>
    <rPh sb="476" eb="478">
      <t>ケイカク</t>
    </rPh>
    <rPh sb="478" eb="479">
      <t>テキ</t>
    </rPh>
    <rPh sb="480" eb="482">
      <t>コウシン</t>
    </rPh>
    <rPh sb="482" eb="483">
      <t>トウ</t>
    </rPh>
    <rPh sb="484" eb="485">
      <t>ツト</t>
    </rPh>
    <rPh sb="499" eb="500">
      <t>チュウ</t>
    </rPh>
    <rPh sb="500" eb="502">
      <t>サンカン</t>
    </rPh>
    <phoneticPr fontId="17"/>
  </si>
  <si>
    <t>現状において、経営の健全性及び効率性は確保されている。Ｈ28年度からの10年間を計画期間とする「経営戦略」に基づき、老朽化対策や施設等の耐震化などを着実に実施していく。
○経常収支比率…現行料金により100％以上を維持
○企業債発行額…毎年度の償還額の範囲内とし企業債残高の逓減を図る。
○有収率…老朽管の計画的な更新、音圧監視機器による漏水調査の実施、技術職員によるワーキンググループの設置等により更なる向上を図る（Ｈ37末：91.0％）
○老朽化管路…国の基準を参考に耐用年数の1.5倍で更新するとともに、管路の長寿命化を実施し、事業費の平準化を図りつつ計画的に更新し、老朽管残存率0％を維持【Ｈ37末：0.0％】
○基幹施設の耐震化率…Ｈ31末：100％
○基幹管路の耐震適合率…Ｈ37末：100％</t>
    <rPh sb="37" eb="39">
      <t>ネンカン</t>
    </rPh>
    <rPh sb="196" eb="197">
      <t>ナド</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</si>
</sst>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5" fillId="0" borderId="11"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12"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6" fillId="0" borderId="9" xfId="2" applyFont="1" applyBorder="1" applyAlignment="1" applyProtection="1">
      <alignment horizontal="left" vertical="top" wrapText="1"/>
      <protection locked="0"/>
    </xf>
    <xf numFmtId="0" fontId="16" fillId="0" borderId="0" xfId="2" applyFont="1" applyBorder="1" applyAlignment="1" applyProtection="1">
      <alignment horizontal="left" vertical="top" wrapText="1"/>
      <protection locked="0"/>
    </xf>
    <xf numFmtId="0" fontId="16" fillId="0" borderId="10" xfId="2"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0.92</c:v>
                </c:pt>
                <c:pt idx="1">
                  <c:v>0.59</c:v>
                </c:pt>
                <c:pt idx="2">
                  <c:v>0.56000000000000005</c:v>
                </c:pt>
                <c:pt idx="3">
                  <c:v>0.71</c:v>
                </c:pt>
                <c:pt idx="4">
                  <c:v>0.48</c:v>
                </c:pt>
              </c:numCache>
            </c:numRef>
          </c:val>
          <c:extLst>
            <c:ext xmlns:c16="http://schemas.microsoft.com/office/drawing/2014/chart" uri="{C3380CC4-5D6E-409C-BE32-E72D297353CC}">
              <c16:uniqueId val="{00000000-C143-4969-93F6-14AA89140233}"/>
            </c:ext>
          </c:extLst>
        </c:ser>
        <c:dLbls>
          <c:showLegendKey val="0"/>
          <c:showVal val="0"/>
          <c:showCatName val="0"/>
          <c:showSerName val="0"/>
          <c:showPercent val="0"/>
          <c:showBubbleSize val="0"/>
        </c:dLbls>
        <c:gapWidth val="150"/>
        <c:axId val="85409792"/>
        <c:axId val="85412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0.72</c:v>
                </c:pt>
                <c:pt idx="2">
                  <c:v>0.67</c:v>
                </c:pt>
                <c:pt idx="3">
                  <c:v>0.67</c:v>
                </c:pt>
                <c:pt idx="4">
                  <c:v>0.65</c:v>
                </c:pt>
              </c:numCache>
            </c:numRef>
          </c:val>
          <c:smooth val="0"/>
          <c:extLst>
            <c:ext xmlns:c16="http://schemas.microsoft.com/office/drawing/2014/chart" uri="{C3380CC4-5D6E-409C-BE32-E72D297353CC}">
              <c16:uniqueId val="{00000001-C143-4969-93F6-14AA89140233}"/>
            </c:ext>
          </c:extLst>
        </c:ser>
        <c:dLbls>
          <c:showLegendKey val="0"/>
          <c:showVal val="0"/>
          <c:showCatName val="0"/>
          <c:showSerName val="0"/>
          <c:showPercent val="0"/>
          <c:showBubbleSize val="0"/>
        </c:dLbls>
        <c:marker val="1"/>
        <c:smooth val="0"/>
        <c:axId val="85409792"/>
        <c:axId val="85412480"/>
      </c:lineChart>
      <c:dateAx>
        <c:axId val="85409792"/>
        <c:scaling>
          <c:orientation val="minMax"/>
        </c:scaling>
        <c:delete val="1"/>
        <c:axPos val="b"/>
        <c:numFmt formatCode="ge" sourceLinked="1"/>
        <c:majorTickMark val="none"/>
        <c:minorTickMark val="none"/>
        <c:tickLblPos val="none"/>
        <c:crossAx val="85412480"/>
        <c:crosses val="autoZero"/>
        <c:auto val="1"/>
        <c:lblOffset val="100"/>
        <c:baseTimeUnit val="years"/>
      </c:dateAx>
      <c:valAx>
        <c:axId val="85412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40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109.12</c:v>
                </c:pt>
                <c:pt idx="1">
                  <c:v>112.35</c:v>
                </c:pt>
                <c:pt idx="2">
                  <c:v>114.73</c:v>
                </c:pt>
                <c:pt idx="3">
                  <c:v>117.07</c:v>
                </c:pt>
                <c:pt idx="4">
                  <c:v>116.22</c:v>
                </c:pt>
              </c:numCache>
            </c:numRef>
          </c:val>
          <c:extLst>
            <c:ext xmlns:c16="http://schemas.microsoft.com/office/drawing/2014/chart" uri="{C3380CC4-5D6E-409C-BE32-E72D297353CC}">
              <c16:uniqueId val="{00000000-9A58-4D74-B4C8-083210ABC4AF}"/>
            </c:ext>
          </c:extLst>
        </c:ser>
        <c:dLbls>
          <c:showLegendKey val="0"/>
          <c:showVal val="0"/>
          <c:showCatName val="0"/>
          <c:showSerName val="0"/>
          <c:showPercent val="0"/>
          <c:showBubbleSize val="0"/>
        </c:dLbls>
        <c:gapWidth val="150"/>
        <c:axId val="85443712"/>
        <c:axId val="85445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108.9</c:v>
                </c:pt>
                <c:pt idx="1">
                  <c:v>114.43</c:v>
                </c:pt>
                <c:pt idx="2">
                  <c:v>114.08</c:v>
                </c:pt>
                <c:pt idx="3">
                  <c:v>115.36</c:v>
                </c:pt>
                <c:pt idx="4">
                  <c:v>113.95</c:v>
                </c:pt>
              </c:numCache>
            </c:numRef>
          </c:val>
          <c:smooth val="0"/>
          <c:extLst>
            <c:ext xmlns:c16="http://schemas.microsoft.com/office/drawing/2014/chart" uri="{C3380CC4-5D6E-409C-BE32-E72D297353CC}">
              <c16:uniqueId val="{00000001-9A58-4D74-B4C8-083210ABC4AF}"/>
            </c:ext>
          </c:extLst>
        </c:ser>
        <c:dLbls>
          <c:showLegendKey val="0"/>
          <c:showVal val="0"/>
          <c:showCatName val="0"/>
          <c:showSerName val="0"/>
          <c:showPercent val="0"/>
          <c:showBubbleSize val="0"/>
        </c:dLbls>
        <c:marker val="1"/>
        <c:smooth val="0"/>
        <c:axId val="85443712"/>
        <c:axId val="85445632"/>
      </c:lineChart>
      <c:dateAx>
        <c:axId val="85443712"/>
        <c:scaling>
          <c:orientation val="minMax"/>
        </c:scaling>
        <c:delete val="1"/>
        <c:axPos val="b"/>
        <c:numFmt formatCode="ge" sourceLinked="1"/>
        <c:majorTickMark val="none"/>
        <c:minorTickMark val="none"/>
        <c:tickLblPos val="none"/>
        <c:crossAx val="85445632"/>
        <c:crosses val="autoZero"/>
        <c:auto val="1"/>
        <c:lblOffset val="100"/>
        <c:baseTimeUnit val="years"/>
      </c:dateAx>
      <c:valAx>
        <c:axId val="854456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544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31.25</c:v>
                </c:pt>
                <c:pt idx="1">
                  <c:v>40.78</c:v>
                </c:pt>
                <c:pt idx="2">
                  <c:v>41.94</c:v>
                </c:pt>
                <c:pt idx="3">
                  <c:v>43.01</c:v>
                </c:pt>
                <c:pt idx="4">
                  <c:v>44.06</c:v>
                </c:pt>
              </c:numCache>
            </c:numRef>
          </c:val>
          <c:extLst>
            <c:ext xmlns:c16="http://schemas.microsoft.com/office/drawing/2014/chart" uri="{C3380CC4-5D6E-409C-BE32-E72D297353CC}">
              <c16:uniqueId val="{00000000-6B3E-4643-9F6B-AD9B65F20186}"/>
            </c:ext>
          </c:extLst>
        </c:ser>
        <c:dLbls>
          <c:showLegendKey val="0"/>
          <c:showVal val="0"/>
          <c:showCatName val="0"/>
          <c:showSerName val="0"/>
          <c:showPercent val="0"/>
          <c:showBubbleSize val="0"/>
        </c:dLbls>
        <c:gapWidth val="150"/>
        <c:axId val="110704128"/>
        <c:axId val="110706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43.24</c:v>
                </c:pt>
                <c:pt idx="1">
                  <c:v>46.36</c:v>
                </c:pt>
                <c:pt idx="2">
                  <c:v>47.37</c:v>
                </c:pt>
                <c:pt idx="3">
                  <c:v>48.01</c:v>
                </c:pt>
                <c:pt idx="4">
                  <c:v>48.01</c:v>
                </c:pt>
              </c:numCache>
            </c:numRef>
          </c:val>
          <c:smooth val="0"/>
          <c:extLst>
            <c:ext xmlns:c16="http://schemas.microsoft.com/office/drawing/2014/chart" uri="{C3380CC4-5D6E-409C-BE32-E72D297353CC}">
              <c16:uniqueId val="{00000001-6B3E-4643-9F6B-AD9B65F20186}"/>
            </c:ext>
          </c:extLst>
        </c:ser>
        <c:dLbls>
          <c:showLegendKey val="0"/>
          <c:showVal val="0"/>
          <c:showCatName val="0"/>
          <c:showSerName val="0"/>
          <c:showPercent val="0"/>
          <c:showBubbleSize val="0"/>
        </c:dLbls>
        <c:marker val="1"/>
        <c:smooth val="0"/>
        <c:axId val="110704128"/>
        <c:axId val="110706048"/>
      </c:lineChart>
      <c:dateAx>
        <c:axId val="110704128"/>
        <c:scaling>
          <c:orientation val="minMax"/>
        </c:scaling>
        <c:delete val="1"/>
        <c:axPos val="b"/>
        <c:numFmt formatCode="ge" sourceLinked="1"/>
        <c:majorTickMark val="none"/>
        <c:minorTickMark val="none"/>
        <c:tickLblPos val="none"/>
        <c:crossAx val="110706048"/>
        <c:crosses val="autoZero"/>
        <c:auto val="1"/>
        <c:lblOffset val="100"/>
        <c:baseTimeUnit val="years"/>
      </c:dateAx>
      <c:valAx>
        <c:axId val="11070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70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5.5</c:v>
                </c:pt>
                <c:pt idx="1">
                  <c:v>6.29</c:v>
                </c:pt>
                <c:pt idx="2">
                  <c:v>7.25</c:v>
                </c:pt>
                <c:pt idx="3">
                  <c:v>7.69</c:v>
                </c:pt>
                <c:pt idx="4">
                  <c:v>7.74</c:v>
                </c:pt>
              </c:numCache>
            </c:numRef>
          </c:val>
          <c:extLst>
            <c:ext xmlns:c16="http://schemas.microsoft.com/office/drawing/2014/chart" uri="{C3380CC4-5D6E-409C-BE32-E72D297353CC}">
              <c16:uniqueId val="{00000000-EB17-471E-836A-55BCA032549F}"/>
            </c:ext>
          </c:extLst>
        </c:ser>
        <c:dLbls>
          <c:showLegendKey val="0"/>
          <c:showVal val="0"/>
          <c:showCatName val="0"/>
          <c:showSerName val="0"/>
          <c:showPercent val="0"/>
          <c:showBubbleSize val="0"/>
        </c:dLbls>
        <c:gapWidth val="150"/>
        <c:axId val="110745472"/>
        <c:axId val="110751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12.21</c:v>
                </c:pt>
                <c:pt idx="1">
                  <c:v>13.57</c:v>
                </c:pt>
                <c:pt idx="2">
                  <c:v>14.27</c:v>
                </c:pt>
                <c:pt idx="3">
                  <c:v>16.170000000000002</c:v>
                </c:pt>
                <c:pt idx="4">
                  <c:v>16.600000000000001</c:v>
                </c:pt>
              </c:numCache>
            </c:numRef>
          </c:val>
          <c:smooth val="0"/>
          <c:extLst>
            <c:ext xmlns:c16="http://schemas.microsoft.com/office/drawing/2014/chart" uri="{C3380CC4-5D6E-409C-BE32-E72D297353CC}">
              <c16:uniqueId val="{00000001-EB17-471E-836A-55BCA032549F}"/>
            </c:ext>
          </c:extLst>
        </c:ser>
        <c:dLbls>
          <c:showLegendKey val="0"/>
          <c:showVal val="0"/>
          <c:showCatName val="0"/>
          <c:showSerName val="0"/>
          <c:showPercent val="0"/>
          <c:showBubbleSize val="0"/>
        </c:dLbls>
        <c:marker val="1"/>
        <c:smooth val="0"/>
        <c:axId val="110745472"/>
        <c:axId val="110751744"/>
      </c:lineChart>
      <c:dateAx>
        <c:axId val="110745472"/>
        <c:scaling>
          <c:orientation val="minMax"/>
        </c:scaling>
        <c:delete val="1"/>
        <c:axPos val="b"/>
        <c:numFmt formatCode="ge" sourceLinked="1"/>
        <c:majorTickMark val="none"/>
        <c:minorTickMark val="none"/>
        <c:tickLblPos val="none"/>
        <c:crossAx val="110751744"/>
        <c:crosses val="autoZero"/>
        <c:auto val="1"/>
        <c:lblOffset val="100"/>
        <c:baseTimeUnit val="years"/>
      </c:dateAx>
      <c:valAx>
        <c:axId val="11075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745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622-4022-B69D-2A66AF5C915C}"/>
            </c:ext>
          </c:extLst>
        </c:ser>
        <c:dLbls>
          <c:showLegendKey val="0"/>
          <c:showVal val="0"/>
          <c:showCatName val="0"/>
          <c:showSerName val="0"/>
          <c:showPercent val="0"/>
          <c:showBubbleSize val="0"/>
        </c:dLbls>
        <c:gapWidth val="150"/>
        <c:axId val="111120384"/>
        <c:axId val="111122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3.47</c:v>
                </c:pt>
                <c:pt idx="1">
                  <c:v>0.13</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C622-4022-B69D-2A66AF5C915C}"/>
            </c:ext>
          </c:extLst>
        </c:ser>
        <c:dLbls>
          <c:showLegendKey val="0"/>
          <c:showVal val="0"/>
          <c:showCatName val="0"/>
          <c:showSerName val="0"/>
          <c:showPercent val="0"/>
          <c:showBubbleSize val="0"/>
        </c:dLbls>
        <c:marker val="1"/>
        <c:smooth val="0"/>
        <c:axId val="111120384"/>
        <c:axId val="111122304"/>
      </c:lineChart>
      <c:dateAx>
        <c:axId val="111120384"/>
        <c:scaling>
          <c:orientation val="minMax"/>
        </c:scaling>
        <c:delete val="1"/>
        <c:axPos val="b"/>
        <c:numFmt formatCode="ge" sourceLinked="1"/>
        <c:majorTickMark val="none"/>
        <c:minorTickMark val="none"/>
        <c:tickLblPos val="none"/>
        <c:crossAx val="111122304"/>
        <c:crosses val="autoZero"/>
        <c:auto val="1"/>
        <c:lblOffset val="100"/>
        <c:baseTimeUnit val="years"/>
      </c:dateAx>
      <c:valAx>
        <c:axId val="1111223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112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341.95</c:v>
                </c:pt>
                <c:pt idx="1">
                  <c:v>105.79</c:v>
                </c:pt>
                <c:pt idx="2">
                  <c:v>102.81</c:v>
                </c:pt>
                <c:pt idx="3">
                  <c:v>102.57</c:v>
                </c:pt>
                <c:pt idx="4">
                  <c:v>109.67</c:v>
                </c:pt>
              </c:numCache>
            </c:numRef>
          </c:val>
          <c:extLst>
            <c:ext xmlns:c16="http://schemas.microsoft.com/office/drawing/2014/chart" uri="{C3380CC4-5D6E-409C-BE32-E72D297353CC}">
              <c16:uniqueId val="{00000000-F8E2-48D6-AA2F-CECD711DED92}"/>
            </c:ext>
          </c:extLst>
        </c:ser>
        <c:dLbls>
          <c:showLegendKey val="0"/>
          <c:showVal val="0"/>
          <c:showCatName val="0"/>
          <c:showSerName val="0"/>
          <c:showPercent val="0"/>
          <c:showBubbleSize val="0"/>
        </c:dLbls>
        <c:gapWidth val="150"/>
        <c:axId val="111147648"/>
        <c:axId val="111616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628.34</c:v>
                </c:pt>
                <c:pt idx="1">
                  <c:v>289.8</c:v>
                </c:pt>
                <c:pt idx="2">
                  <c:v>299.44</c:v>
                </c:pt>
                <c:pt idx="3">
                  <c:v>311.99</c:v>
                </c:pt>
                <c:pt idx="4">
                  <c:v>307.83</c:v>
                </c:pt>
              </c:numCache>
            </c:numRef>
          </c:val>
          <c:smooth val="0"/>
          <c:extLst>
            <c:ext xmlns:c16="http://schemas.microsoft.com/office/drawing/2014/chart" uri="{C3380CC4-5D6E-409C-BE32-E72D297353CC}">
              <c16:uniqueId val="{00000001-F8E2-48D6-AA2F-CECD711DED92}"/>
            </c:ext>
          </c:extLst>
        </c:ser>
        <c:dLbls>
          <c:showLegendKey val="0"/>
          <c:showVal val="0"/>
          <c:showCatName val="0"/>
          <c:showSerName val="0"/>
          <c:showPercent val="0"/>
          <c:showBubbleSize val="0"/>
        </c:dLbls>
        <c:marker val="1"/>
        <c:smooth val="0"/>
        <c:axId val="111147648"/>
        <c:axId val="111616768"/>
      </c:lineChart>
      <c:dateAx>
        <c:axId val="111147648"/>
        <c:scaling>
          <c:orientation val="minMax"/>
        </c:scaling>
        <c:delete val="1"/>
        <c:axPos val="b"/>
        <c:numFmt formatCode="ge" sourceLinked="1"/>
        <c:majorTickMark val="none"/>
        <c:minorTickMark val="none"/>
        <c:tickLblPos val="none"/>
        <c:crossAx val="111616768"/>
        <c:crosses val="autoZero"/>
        <c:auto val="1"/>
        <c:lblOffset val="100"/>
        <c:baseTimeUnit val="years"/>
      </c:dateAx>
      <c:valAx>
        <c:axId val="1116167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114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667.55</c:v>
                </c:pt>
                <c:pt idx="1">
                  <c:v>656.61</c:v>
                </c:pt>
                <c:pt idx="2">
                  <c:v>639.20000000000005</c:v>
                </c:pt>
                <c:pt idx="3">
                  <c:v>625.23</c:v>
                </c:pt>
                <c:pt idx="4">
                  <c:v>616.04999999999995</c:v>
                </c:pt>
              </c:numCache>
            </c:numRef>
          </c:val>
          <c:extLst>
            <c:ext xmlns:c16="http://schemas.microsoft.com/office/drawing/2014/chart" uri="{C3380CC4-5D6E-409C-BE32-E72D297353CC}">
              <c16:uniqueId val="{00000000-6D91-4653-9ACD-9D760E295970}"/>
            </c:ext>
          </c:extLst>
        </c:ser>
        <c:dLbls>
          <c:showLegendKey val="0"/>
          <c:showVal val="0"/>
          <c:showCatName val="0"/>
          <c:showSerName val="0"/>
          <c:showPercent val="0"/>
          <c:showBubbleSize val="0"/>
        </c:dLbls>
        <c:gapWidth val="150"/>
        <c:axId val="111635456"/>
        <c:axId val="111662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297.13</c:v>
                </c:pt>
                <c:pt idx="1">
                  <c:v>301.99</c:v>
                </c:pt>
                <c:pt idx="2">
                  <c:v>298.08999999999997</c:v>
                </c:pt>
                <c:pt idx="3">
                  <c:v>291.77999999999997</c:v>
                </c:pt>
                <c:pt idx="4">
                  <c:v>295.44</c:v>
                </c:pt>
              </c:numCache>
            </c:numRef>
          </c:val>
          <c:smooth val="0"/>
          <c:extLst>
            <c:ext xmlns:c16="http://schemas.microsoft.com/office/drawing/2014/chart" uri="{C3380CC4-5D6E-409C-BE32-E72D297353CC}">
              <c16:uniqueId val="{00000001-6D91-4653-9ACD-9D760E295970}"/>
            </c:ext>
          </c:extLst>
        </c:ser>
        <c:dLbls>
          <c:showLegendKey val="0"/>
          <c:showVal val="0"/>
          <c:showCatName val="0"/>
          <c:showSerName val="0"/>
          <c:showPercent val="0"/>
          <c:showBubbleSize val="0"/>
        </c:dLbls>
        <c:marker val="1"/>
        <c:smooth val="0"/>
        <c:axId val="111635456"/>
        <c:axId val="111662208"/>
      </c:lineChart>
      <c:dateAx>
        <c:axId val="111635456"/>
        <c:scaling>
          <c:orientation val="minMax"/>
        </c:scaling>
        <c:delete val="1"/>
        <c:axPos val="b"/>
        <c:numFmt formatCode="ge" sourceLinked="1"/>
        <c:majorTickMark val="none"/>
        <c:minorTickMark val="none"/>
        <c:tickLblPos val="none"/>
        <c:crossAx val="111662208"/>
        <c:crosses val="autoZero"/>
        <c:auto val="1"/>
        <c:lblOffset val="100"/>
        <c:baseTimeUnit val="years"/>
      </c:dateAx>
      <c:valAx>
        <c:axId val="1116622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163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103.18</c:v>
                </c:pt>
                <c:pt idx="1">
                  <c:v>110.06</c:v>
                </c:pt>
                <c:pt idx="2">
                  <c:v>111.35</c:v>
                </c:pt>
                <c:pt idx="3">
                  <c:v>116.23</c:v>
                </c:pt>
                <c:pt idx="4">
                  <c:v>115.37</c:v>
                </c:pt>
              </c:numCache>
            </c:numRef>
          </c:val>
          <c:extLst>
            <c:ext xmlns:c16="http://schemas.microsoft.com/office/drawing/2014/chart" uri="{C3380CC4-5D6E-409C-BE32-E72D297353CC}">
              <c16:uniqueId val="{00000000-365A-4A3E-BCEC-AFB867848963}"/>
            </c:ext>
          </c:extLst>
        </c:ser>
        <c:dLbls>
          <c:showLegendKey val="0"/>
          <c:showVal val="0"/>
          <c:showCatName val="0"/>
          <c:showSerName val="0"/>
          <c:showPercent val="0"/>
          <c:showBubbleSize val="0"/>
        </c:dLbls>
        <c:gapWidth val="150"/>
        <c:axId val="85667200"/>
        <c:axId val="85673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99.89</c:v>
                </c:pt>
                <c:pt idx="1">
                  <c:v>107.05</c:v>
                </c:pt>
                <c:pt idx="2">
                  <c:v>106.4</c:v>
                </c:pt>
                <c:pt idx="3">
                  <c:v>107.61</c:v>
                </c:pt>
                <c:pt idx="4">
                  <c:v>106.02</c:v>
                </c:pt>
              </c:numCache>
            </c:numRef>
          </c:val>
          <c:smooth val="0"/>
          <c:extLst>
            <c:ext xmlns:c16="http://schemas.microsoft.com/office/drawing/2014/chart" uri="{C3380CC4-5D6E-409C-BE32-E72D297353CC}">
              <c16:uniqueId val="{00000001-365A-4A3E-BCEC-AFB867848963}"/>
            </c:ext>
          </c:extLst>
        </c:ser>
        <c:dLbls>
          <c:showLegendKey val="0"/>
          <c:showVal val="0"/>
          <c:showCatName val="0"/>
          <c:showSerName val="0"/>
          <c:showPercent val="0"/>
          <c:showBubbleSize val="0"/>
        </c:dLbls>
        <c:marker val="1"/>
        <c:smooth val="0"/>
        <c:axId val="85667200"/>
        <c:axId val="85673472"/>
      </c:lineChart>
      <c:dateAx>
        <c:axId val="85667200"/>
        <c:scaling>
          <c:orientation val="minMax"/>
        </c:scaling>
        <c:delete val="1"/>
        <c:axPos val="b"/>
        <c:numFmt formatCode="ge" sourceLinked="1"/>
        <c:majorTickMark val="none"/>
        <c:minorTickMark val="none"/>
        <c:tickLblPos val="none"/>
        <c:crossAx val="85673472"/>
        <c:crosses val="autoZero"/>
        <c:auto val="1"/>
        <c:lblOffset val="100"/>
        <c:baseTimeUnit val="years"/>
      </c:dateAx>
      <c:valAx>
        <c:axId val="8567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66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166.33</c:v>
                </c:pt>
                <c:pt idx="1">
                  <c:v>155.96</c:v>
                </c:pt>
                <c:pt idx="2">
                  <c:v>154.43</c:v>
                </c:pt>
                <c:pt idx="3">
                  <c:v>148.13999999999999</c:v>
                </c:pt>
                <c:pt idx="4">
                  <c:v>149.44</c:v>
                </c:pt>
              </c:numCache>
            </c:numRef>
          </c:val>
          <c:extLst>
            <c:ext xmlns:c16="http://schemas.microsoft.com/office/drawing/2014/chart" uri="{C3380CC4-5D6E-409C-BE32-E72D297353CC}">
              <c16:uniqueId val="{00000000-0A75-49FB-855C-DB078E7FA3B6}"/>
            </c:ext>
          </c:extLst>
        </c:ser>
        <c:dLbls>
          <c:showLegendKey val="0"/>
          <c:showVal val="0"/>
          <c:showCatName val="0"/>
          <c:showSerName val="0"/>
          <c:showPercent val="0"/>
          <c:showBubbleSize val="0"/>
        </c:dLbls>
        <c:gapWidth val="150"/>
        <c:axId val="85716992"/>
        <c:axId val="85718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165.34</c:v>
                </c:pt>
                <c:pt idx="1">
                  <c:v>155.09</c:v>
                </c:pt>
                <c:pt idx="2">
                  <c:v>156.29</c:v>
                </c:pt>
                <c:pt idx="3">
                  <c:v>155.69</c:v>
                </c:pt>
                <c:pt idx="4">
                  <c:v>158.6</c:v>
                </c:pt>
              </c:numCache>
            </c:numRef>
          </c:val>
          <c:smooth val="0"/>
          <c:extLst>
            <c:ext xmlns:c16="http://schemas.microsoft.com/office/drawing/2014/chart" uri="{C3380CC4-5D6E-409C-BE32-E72D297353CC}">
              <c16:uniqueId val="{00000001-0A75-49FB-855C-DB078E7FA3B6}"/>
            </c:ext>
          </c:extLst>
        </c:ser>
        <c:dLbls>
          <c:showLegendKey val="0"/>
          <c:showVal val="0"/>
          <c:showCatName val="0"/>
          <c:showSerName val="0"/>
          <c:showPercent val="0"/>
          <c:showBubbleSize val="0"/>
        </c:dLbls>
        <c:marker val="1"/>
        <c:smooth val="0"/>
        <c:axId val="85716992"/>
        <c:axId val="85718912"/>
      </c:lineChart>
      <c:dateAx>
        <c:axId val="85716992"/>
        <c:scaling>
          <c:orientation val="minMax"/>
        </c:scaling>
        <c:delete val="1"/>
        <c:axPos val="b"/>
        <c:numFmt formatCode="ge" sourceLinked="1"/>
        <c:majorTickMark val="none"/>
        <c:minorTickMark val="none"/>
        <c:tickLblPos val="none"/>
        <c:crossAx val="85718912"/>
        <c:crosses val="autoZero"/>
        <c:auto val="1"/>
        <c:lblOffset val="100"/>
        <c:baseTimeUnit val="years"/>
      </c:dateAx>
      <c:valAx>
        <c:axId val="8571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71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62.58</c:v>
                </c:pt>
                <c:pt idx="1">
                  <c:v>62.62</c:v>
                </c:pt>
                <c:pt idx="2">
                  <c:v>62.22</c:v>
                </c:pt>
                <c:pt idx="3">
                  <c:v>60.92</c:v>
                </c:pt>
                <c:pt idx="4">
                  <c:v>58.88</c:v>
                </c:pt>
              </c:numCache>
            </c:numRef>
          </c:val>
          <c:extLst>
            <c:ext xmlns:c16="http://schemas.microsoft.com/office/drawing/2014/chart" uri="{C3380CC4-5D6E-409C-BE32-E72D297353CC}">
              <c16:uniqueId val="{00000000-98CB-4D78-A936-6437104280EC}"/>
            </c:ext>
          </c:extLst>
        </c:ser>
        <c:dLbls>
          <c:showLegendKey val="0"/>
          <c:showVal val="0"/>
          <c:showCatName val="0"/>
          <c:showSerName val="0"/>
          <c:showPercent val="0"/>
          <c:showBubbleSize val="0"/>
        </c:dLbls>
        <c:gapWidth val="150"/>
        <c:axId val="110453120"/>
        <c:axId val="110455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62.15</c:v>
                </c:pt>
                <c:pt idx="1">
                  <c:v>61.61</c:v>
                </c:pt>
                <c:pt idx="2">
                  <c:v>62.34</c:v>
                </c:pt>
                <c:pt idx="3">
                  <c:v>62.46</c:v>
                </c:pt>
                <c:pt idx="4">
                  <c:v>62.88</c:v>
                </c:pt>
              </c:numCache>
            </c:numRef>
          </c:val>
          <c:smooth val="0"/>
          <c:extLst>
            <c:ext xmlns:c16="http://schemas.microsoft.com/office/drawing/2014/chart" uri="{C3380CC4-5D6E-409C-BE32-E72D297353CC}">
              <c16:uniqueId val="{00000001-98CB-4D78-A936-6437104280EC}"/>
            </c:ext>
          </c:extLst>
        </c:ser>
        <c:dLbls>
          <c:showLegendKey val="0"/>
          <c:showVal val="0"/>
          <c:showCatName val="0"/>
          <c:showSerName val="0"/>
          <c:showPercent val="0"/>
          <c:showBubbleSize val="0"/>
        </c:dLbls>
        <c:marker val="1"/>
        <c:smooth val="0"/>
        <c:axId val="110453120"/>
        <c:axId val="110455040"/>
      </c:lineChart>
      <c:dateAx>
        <c:axId val="110453120"/>
        <c:scaling>
          <c:orientation val="minMax"/>
        </c:scaling>
        <c:delete val="1"/>
        <c:axPos val="b"/>
        <c:numFmt formatCode="ge" sourceLinked="1"/>
        <c:majorTickMark val="none"/>
        <c:minorTickMark val="none"/>
        <c:tickLblPos val="none"/>
        <c:crossAx val="110455040"/>
        <c:crosses val="autoZero"/>
        <c:auto val="1"/>
        <c:lblOffset val="100"/>
        <c:baseTimeUnit val="years"/>
      </c:dateAx>
      <c:valAx>
        <c:axId val="11045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45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88.75</c:v>
                </c:pt>
                <c:pt idx="1">
                  <c:v>88.36</c:v>
                </c:pt>
                <c:pt idx="2">
                  <c:v>89.46</c:v>
                </c:pt>
                <c:pt idx="3">
                  <c:v>89.03</c:v>
                </c:pt>
                <c:pt idx="4">
                  <c:v>89.11</c:v>
                </c:pt>
              </c:numCache>
            </c:numRef>
          </c:val>
          <c:extLst>
            <c:ext xmlns:c16="http://schemas.microsoft.com/office/drawing/2014/chart" uri="{C3380CC4-5D6E-409C-BE32-E72D297353CC}">
              <c16:uniqueId val="{00000000-5540-42B3-958E-B69F1E94F2C1}"/>
            </c:ext>
          </c:extLst>
        </c:ser>
        <c:dLbls>
          <c:showLegendKey val="0"/>
          <c:showVal val="0"/>
          <c:showCatName val="0"/>
          <c:showSerName val="0"/>
          <c:showPercent val="0"/>
          <c:showBubbleSize val="0"/>
        </c:dLbls>
        <c:gapWidth val="150"/>
        <c:axId val="111162112"/>
        <c:axId val="111164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90.64</c:v>
                </c:pt>
                <c:pt idx="1">
                  <c:v>90.23</c:v>
                </c:pt>
                <c:pt idx="2">
                  <c:v>90.15</c:v>
                </c:pt>
                <c:pt idx="3">
                  <c:v>90.62</c:v>
                </c:pt>
                <c:pt idx="4">
                  <c:v>90.13</c:v>
                </c:pt>
              </c:numCache>
            </c:numRef>
          </c:val>
          <c:smooth val="0"/>
          <c:extLst>
            <c:ext xmlns:c16="http://schemas.microsoft.com/office/drawing/2014/chart" uri="{C3380CC4-5D6E-409C-BE32-E72D297353CC}">
              <c16:uniqueId val="{00000001-5540-42B3-958E-B69F1E94F2C1}"/>
            </c:ext>
          </c:extLst>
        </c:ser>
        <c:dLbls>
          <c:showLegendKey val="0"/>
          <c:showVal val="0"/>
          <c:showCatName val="0"/>
          <c:showSerName val="0"/>
          <c:showPercent val="0"/>
          <c:showBubbleSize val="0"/>
        </c:dLbls>
        <c:marker val="1"/>
        <c:smooth val="0"/>
        <c:axId val="111162112"/>
        <c:axId val="111164032"/>
      </c:lineChart>
      <c:dateAx>
        <c:axId val="111162112"/>
        <c:scaling>
          <c:orientation val="minMax"/>
        </c:scaling>
        <c:delete val="1"/>
        <c:axPos val="b"/>
        <c:numFmt formatCode="ge" sourceLinked="1"/>
        <c:majorTickMark val="none"/>
        <c:minorTickMark val="none"/>
        <c:tickLblPos val="none"/>
        <c:crossAx val="111164032"/>
        <c:crosses val="autoZero"/>
        <c:auto val="1"/>
        <c:lblOffset val="100"/>
        <c:baseTimeUnit val="years"/>
      </c:dateAx>
      <c:valAx>
        <c:axId val="111164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16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x14ac:dyDescent="0.15">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x14ac:dyDescent="0.15">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7" t="str">
        <f>データ!H6</f>
        <v>長野県</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8"/>
      <c r="AE6" s="88"/>
      <c r="AF6" s="88"/>
      <c r="AG6" s="88"/>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8" t="s">
        <v>1</v>
      </c>
      <c r="C7" s="79"/>
      <c r="D7" s="79"/>
      <c r="E7" s="79"/>
      <c r="F7" s="79"/>
      <c r="G7" s="79"/>
      <c r="H7" s="79"/>
      <c r="I7" s="78" t="s">
        <v>2</v>
      </c>
      <c r="J7" s="79"/>
      <c r="K7" s="79"/>
      <c r="L7" s="79"/>
      <c r="M7" s="79"/>
      <c r="N7" s="79"/>
      <c r="O7" s="80"/>
      <c r="P7" s="81" t="s">
        <v>3</v>
      </c>
      <c r="Q7" s="81"/>
      <c r="R7" s="81"/>
      <c r="S7" s="81"/>
      <c r="T7" s="81"/>
      <c r="U7" s="81"/>
      <c r="V7" s="81"/>
      <c r="W7" s="81" t="s">
        <v>4</v>
      </c>
      <c r="X7" s="81"/>
      <c r="Y7" s="81"/>
      <c r="Z7" s="81"/>
      <c r="AA7" s="81"/>
      <c r="AB7" s="81"/>
      <c r="AC7" s="81"/>
      <c r="AD7" s="81" t="s">
        <v>5</v>
      </c>
      <c r="AE7" s="81"/>
      <c r="AF7" s="81"/>
      <c r="AG7" s="81"/>
      <c r="AH7" s="81"/>
      <c r="AI7" s="81"/>
      <c r="AJ7" s="81"/>
      <c r="AK7" s="4"/>
      <c r="AL7" s="81" t="s">
        <v>6</v>
      </c>
      <c r="AM7" s="81"/>
      <c r="AN7" s="81"/>
      <c r="AO7" s="81"/>
      <c r="AP7" s="81"/>
      <c r="AQ7" s="81"/>
      <c r="AR7" s="81"/>
      <c r="AS7" s="81"/>
      <c r="AT7" s="78" t="s">
        <v>7</v>
      </c>
      <c r="AU7" s="79"/>
      <c r="AV7" s="79"/>
      <c r="AW7" s="79"/>
      <c r="AX7" s="79"/>
      <c r="AY7" s="79"/>
      <c r="AZ7" s="79"/>
      <c r="BA7" s="79"/>
      <c r="BB7" s="81" t="s">
        <v>8</v>
      </c>
      <c r="BC7" s="81"/>
      <c r="BD7" s="81"/>
      <c r="BE7" s="81"/>
      <c r="BF7" s="81"/>
      <c r="BG7" s="81"/>
      <c r="BH7" s="81"/>
      <c r="BI7" s="81"/>
      <c r="BJ7" s="3"/>
      <c r="BK7" s="3"/>
      <c r="BL7" s="5" t="s">
        <v>9</v>
      </c>
      <c r="BM7" s="6"/>
      <c r="BN7" s="6"/>
      <c r="BO7" s="6"/>
      <c r="BP7" s="6"/>
      <c r="BQ7" s="6"/>
      <c r="BR7" s="6"/>
      <c r="BS7" s="6"/>
      <c r="BT7" s="6"/>
      <c r="BU7" s="6"/>
      <c r="BV7" s="6"/>
      <c r="BW7" s="6"/>
      <c r="BX7" s="6"/>
      <c r="BY7" s="7"/>
    </row>
    <row r="8" spans="1:78" ht="18.75" customHeight="1" x14ac:dyDescent="0.15">
      <c r="A8" s="2"/>
      <c r="B8" s="82" t="str">
        <f>データ!$I$6</f>
        <v>法適用</v>
      </c>
      <c r="C8" s="83"/>
      <c r="D8" s="83"/>
      <c r="E8" s="83"/>
      <c r="F8" s="83"/>
      <c r="G8" s="83"/>
      <c r="H8" s="83"/>
      <c r="I8" s="82" t="str">
        <f>データ!$J$6</f>
        <v>水道事業</v>
      </c>
      <c r="J8" s="83"/>
      <c r="K8" s="83"/>
      <c r="L8" s="83"/>
      <c r="M8" s="83"/>
      <c r="N8" s="83"/>
      <c r="O8" s="84"/>
      <c r="P8" s="85" t="str">
        <f>データ!$K$6</f>
        <v>末端給水事業</v>
      </c>
      <c r="Q8" s="85"/>
      <c r="R8" s="85"/>
      <c r="S8" s="85"/>
      <c r="T8" s="85"/>
      <c r="U8" s="85"/>
      <c r="V8" s="85"/>
      <c r="W8" s="85" t="str">
        <f>データ!$L$6</f>
        <v>A2</v>
      </c>
      <c r="X8" s="85"/>
      <c r="Y8" s="85"/>
      <c r="Z8" s="85"/>
      <c r="AA8" s="85"/>
      <c r="AB8" s="85"/>
      <c r="AC8" s="85"/>
      <c r="AD8" s="85" t="str">
        <f>データ!$M$6</f>
        <v>自治体職員</v>
      </c>
      <c r="AE8" s="85"/>
      <c r="AF8" s="85"/>
      <c r="AG8" s="85"/>
      <c r="AH8" s="85"/>
      <c r="AI8" s="85"/>
      <c r="AJ8" s="85"/>
      <c r="AK8" s="4"/>
      <c r="AL8" s="73">
        <f>データ!$R$6</f>
        <v>2114140</v>
      </c>
      <c r="AM8" s="73"/>
      <c r="AN8" s="73"/>
      <c r="AO8" s="73"/>
      <c r="AP8" s="73"/>
      <c r="AQ8" s="73"/>
      <c r="AR8" s="73"/>
      <c r="AS8" s="73"/>
      <c r="AT8" s="69">
        <f>データ!$S$6</f>
        <v>13561.56</v>
      </c>
      <c r="AU8" s="70"/>
      <c r="AV8" s="70"/>
      <c r="AW8" s="70"/>
      <c r="AX8" s="70"/>
      <c r="AY8" s="70"/>
      <c r="AZ8" s="70"/>
      <c r="BA8" s="70"/>
      <c r="BB8" s="72">
        <f>データ!$T$6</f>
        <v>155.88999999999999</v>
      </c>
      <c r="BC8" s="72"/>
      <c r="BD8" s="72"/>
      <c r="BE8" s="72"/>
      <c r="BF8" s="72"/>
      <c r="BG8" s="72"/>
      <c r="BH8" s="72"/>
      <c r="BI8" s="72"/>
      <c r="BJ8" s="3"/>
      <c r="BK8" s="3"/>
      <c r="BL8" s="76" t="s">
        <v>10</v>
      </c>
      <c r="BM8" s="77"/>
      <c r="BN8" s="8" t="s">
        <v>11</v>
      </c>
      <c r="BO8" s="9"/>
      <c r="BP8" s="9"/>
      <c r="BQ8" s="9"/>
      <c r="BR8" s="9"/>
      <c r="BS8" s="9"/>
      <c r="BT8" s="9"/>
      <c r="BU8" s="9"/>
      <c r="BV8" s="9"/>
      <c r="BW8" s="9"/>
      <c r="BX8" s="9"/>
      <c r="BY8" s="10"/>
    </row>
    <row r="9" spans="1:78" ht="18.75" customHeight="1" x14ac:dyDescent="0.15">
      <c r="A9" s="2"/>
      <c r="B9" s="78" t="s">
        <v>12</v>
      </c>
      <c r="C9" s="79"/>
      <c r="D9" s="79"/>
      <c r="E9" s="79"/>
      <c r="F9" s="79"/>
      <c r="G9" s="79"/>
      <c r="H9" s="79"/>
      <c r="I9" s="78" t="s">
        <v>13</v>
      </c>
      <c r="J9" s="79"/>
      <c r="K9" s="79"/>
      <c r="L9" s="79"/>
      <c r="M9" s="79"/>
      <c r="N9" s="79"/>
      <c r="O9" s="80"/>
      <c r="P9" s="81" t="s">
        <v>14</v>
      </c>
      <c r="Q9" s="81"/>
      <c r="R9" s="81"/>
      <c r="S9" s="81"/>
      <c r="T9" s="81"/>
      <c r="U9" s="81"/>
      <c r="V9" s="81"/>
      <c r="W9" s="81" t="s">
        <v>15</v>
      </c>
      <c r="X9" s="81"/>
      <c r="Y9" s="81"/>
      <c r="Z9" s="81"/>
      <c r="AA9" s="81"/>
      <c r="AB9" s="81"/>
      <c r="AC9" s="81"/>
      <c r="AD9" s="2"/>
      <c r="AE9" s="2"/>
      <c r="AF9" s="2"/>
      <c r="AG9" s="2"/>
      <c r="AH9" s="4"/>
      <c r="AI9" s="4"/>
      <c r="AJ9" s="4"/>
      <c r="AK9" s="4"/>
      <c r="AL9" s="81" t="s">
        <v>16</v>
      </c>
      <c r="AM9" s="81"/>
      <c r="AN9" s="81"/>
      <c r="AO9" s="81"/>
      <c r="AP9" s="81"/>
      <c r="AQ9" s="81"/>
      <c r="AR9" s="81"/>
      <c r="AS9" s="81"/>
      <c r="AT9" s="78" t="s">
        <v>17</v>
      </c>
      <c r="AU9" s="79"/>
      <c r="AV9" s="79"/>
      <c r="AW9" s="79"/>
      <c r="AX9" s="79"/>
      <c r="AY9" s="79"/>
      <c r="AZ9" s="79"/>
      <c r="BA9" s="79"/>
      <c r="BB9" s="81" t="s">
        <v>18</v>
      </c>
      <c r="BC9" s="81"/>
      <c r="BD9" s="81"/>
      <c r="BE9" s="81"/>
      <c r="BF9" s="81"/>
      <c r="BG9" s="81"/>
      <c r="BH9" s="81"/>
      <c r="BI9" s="81"/>
      <c r="BJ9" s="3"/>
      <c r="BK9" s="3"/>
      <c r="BL9" s="67" t="s">
        <v>19</v>
      </c>
      <c r="BM9" s="68"/>
      <c r="BN9" s="11" t="s">
        <v>20</v>
      </c>
      <c r="BO9" s="12"/>
      <c r="BP9" s="12"/>
      <c r="BQ9" s="12"/>
      <c r="BR9" s="12"/>
      <c r="BS9" s="12"/>
      <c r="BT9" s="12"/>
      <c r="BU9" s="12"/>
      <c r="BV9" s="12"/>
      <c r="BW9" s="12"/>
      <c r="BX9" s="12"/>
      <c r="BY9" s="13"/>
    </row>
    <row r="10" spans="1:78" ht="18.75" customHeight="1" x14ac:dyDescent="0.15">
      <c r="A10" s="2"/>
      <c r="B10" s="69" t="str">
        <f>データ!$N$6</f>
        <v>-</v>
      </c>
      <c r="C10" s="70"/>
      <c r="D10" s="70"/>
      <c r="E10" s="70"/>
      <c r="F10" s="70"/>
      <c r="G10" s="70"/>
      <c r="H10" s="70"/>
      <c r="I10" s="69">
        <f>データ!$O$6</f>
        <v>52.03</v>
      </c>
      <c r="J10" s="70"/>
      <c r="K10" s="70"/>
      <c r="L10" s="70"/>
      <c r="M10" s="70"/>
      <c r="N10" s="70"/>
      <c r="O10" s="71"/>
      <c r="P10" s="72">
        <f>データ!$P$6</f>
        <v>31.32</v>
      </c>
      <c r="Q10" s="72"/>
      <c r="R10" s="72"/>
      <c r="S10" s="72"/>
      <c r="T10" s="72"/>
      <c r="U10" s="72"/>
      <c r="V10" s="72"/>
      <c r="W10" s="73">
        <f>データ!$Q$6</f>
        <v>3258</v>
      </c>
      <c r="X10" s="73"/>
      <c r="Y10" s="73"/>
      <c r="Z10" s="73"/>
      <c r="AA10" s="73"/>
      <c r="AB10" s="73"/>
      <c r="AC10" s="73"/>
      <c r="AD10" s="2"/>
      <c r="AE10" s="2"/>
      <c r="AF10" s="2"/>
      <c r="AG10" s="2"/>
      <c r="AH10" s="4"/>
      <c r="AI10" s="4"/>
      <c r="AJ10" s="4"/>
      <c r="AK10" s="4"/>
      <c r="AL10" s="73">
        <f>データ!$U$6</f>
        <v>188424</v>
      </c>
      <c r="AM10" s="73"/>
      <c r="AN10" s="73"/>
      <c r="AO10" s="73"/>
      <c r="AP10" s="73"/>
      <c r="AQ10" s="73"/>
      <c r="AR10" s="73"/>
      <c r="AS10" s="73"/>
      <c r="AT10" s="69">
        <f>データ!$V$6</f>
        <v>280.99</v>
      </c>
      <c r="AU10" s="70"/>
      <c r="AV10" s="70"/>
      <c r="AW10" s="70"/>
      <c r="AX10" s="70"/>
      <c r="AY10" s="70"/>
      <c r="AZ10" s="70"/>
      <c r="BA10" s="70"/>
      <c r="BB10" s="72">
        <f>データ!$W$6</f>
        <v>670.57</v>
      </c>
      <c r="BC10" s="72"/>
      <c r="BD10" s="72"/>
      <c r="BE10" s="72"/>
      <c r="BF10" s="72"/>
      <c r="BG10" s="72"/>
      <c r="BH10" s="72"/>
      <c r="BI10" s="72"/>
      <c r="BJ10" s="2"/>
      <c r="BK10" s="2"/>
      <c r="BL10" s="74" t="s">
        <v>21</v>
      </c>
      <c r="BM10" s="7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4" t="s">
        <v>118</v>
      </c>
      <c r="BM16" s="65"/>
      <c r="BN16" s="65"/>
      <c r="BO16" s="65"/>
      <c r="BP16" s="65"/>
      <c r="BQ16" s="65"/>
      <c r="BR16" s="65"/>
      <c r="BS16" s="65"/>
      <c r="BT16" s="65"/>
      <c r="BU16" s="65"/>
      <c r="BV16" s="65"/>
      <c r="BW16" s="65"/>
      <c r="BX16" s="65"/>
      <c r="BY16" s="65"/>
      <c r="BZ16" s="66"/>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4"/>
      <c r="BM17" s="65"/>
      <c r="BN17" s="65"/>
      <c r="BO17" s="65"/>
      <c r="BP17" s="65"/>
      <c r="BQ17" s="65"/>
      <c r="BR17" s="65"/>
      <c r="BS17" s="65"/>
      <c r="BT17" s="65"/>
      <c r="BU17" s="65"/>
      <c r="BV17" s="65"/>
      <c r="BW17" s="65"/>
      <c r="BX17" s="65"/>
      <c r="BY17" s="65"/>
      <c r="BZ17" s="66"/>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4"/>
      <c r="BM18" s="65"/>
      <c r="BN18" s="65"/>
      <c r="BO18" s="65"/>
      <c r="BP18" s="65"/>
      <c r="BQ18" s="65"/>
      <c r="BR18" s="65"/>
      <c r="BS18" s="65"/>
      <c r="BT18" s="65"/>
      <c r="BU18" s="65"/>
      <c r="BV18" s="65"/>
      <c r="BW18" s="65"/>
      <c r="BX18" s="65"/>
      <c r="BY18" s="65"/>
      <c r="BZ18" s="66"/>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4"/>
      <c r="BM19" s="65"/>
      <c r="BN19" s="65"/>
      <c r="BO19" s="65"/>
      <c r="BP19" s="65"/>
      <c r="BQ19" s="65"/>
      <c r="BR19" s="65"/>
      <c r="BS19" s="65"/>
      <c r="BT19" s="65"/>
      <c r="BU19" s="65"/>
      <c r="BV19" s="65"/>
      <c r="BW19" s="65"/>
      <c r="BX19" s="65"/>
      <c r="BY19" s="65"/>
      <c r="BZ19" s="66"/>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4"/>
      <c r="BM20" s="65"/>
      <c r="BN20" s="65"/>
      <c r="BO20" s="65"/>
      <c r="BP20" s="65"/>
      <c r="BQ20" s="65"/>
      <c r="BR20" s="65"/>
      <c r="BS20" s="65"/>
      <c r="BT20" s="65"/>
      <c r="BU20" s="65"/>
      <c r="BV20" s="65"/>
      <c r="BW20" s="65"/>
      <c r="BX20" s="65"/>
      <c r="BY20" s="65"/>
      <c r="BZ20" s="66"/>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4"/>
      <c r="BM21" s="65"/>
      <c r="BN21" s="65"/>
      <c r="BO21" s="65"/>
      <c r="BP21" s="65"/>
      <c r="BQ21" s="65"/>
      <c r="BR21" s="65"/>
      <c r="BS21" s="65"/>
      <c r="BT21" s="65"/>
      <c r="BU21" s="65"/>
      <c r="BV21" s="65"/>
      <c r="BW21" s="65"/>
      <c r="BX21" s="65"/>
      <c r="BY21" s="65"/>
      <c r="BZ21" s="66"/>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4"/>
      <c r="BM22" s="65"/>
      <c r="BN22" s="65"/>
      <c r="BO22" s="65"/>
      <c r="BP22" s="65"/>
      <c r="BQ22" s="65"/>
      <c r="BR22" s="65"/>
      <c r="BS22" s="65"/>
      <c r="BT22" s="65"/>
      <c r="BU22" s="65"/>
      <c r="BV22" s="65"/>
      <c r="BW22" s="65"/>
      <c r="BX22" s="65"/>
      <c r="BY22" s="65"/>
      <c r="BZ22" s="66"/>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4"/>
      <c r="BM23" s="65"/>
      <c r="BN23" s="65"/>
      <c r="BO23" s="65"/>
      <c r="BP23" s="65"/>
      <c r="BQ23" s="65"/>
      <c r="BR23" s="65"/>
      <c r="BS23" s="65"/>
      <c r="BT23" s="65"/>
      <c r="BU23" s="65"/>
      <c r="BV23" s="65"/>
      <c r="BW23" s="65"/>
      <c r="BX23" s="65"/>
      <c r="BY23" s="65"/>
      <c r="BZ23" s="66"/>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4"/>
      <c r="BM24" s="65"/>
      <c r="BN24" s="65"/>
      <c r="BO24" s="65"/>
      <c r="BP24" s="65"/>
      <c r="BQ24" s="65"/>
      <c r="BR24" s="65"/>
      <c r="BS24" s="65"/>
      <c r="BT24" s="65"/>
      <c r="BU24" s="65"/>
      <c r="BV24" s="65"/>
      <c r="BW24" s="65"/>
      <c r="BX24" s="65"/>
      <c r="BY24" s="65"/>
      <c r="BZ24" s="66"/>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4"/>
      <c r="BM25" s="65"/>
      <c r="BN25" s="65"/>
      <c r="BO25" s="65"/>
      <c r="BP25" s="65"/>
      <c r="BQ25" s="65"/>
      <c r="BR25" s="65"/>
      <c r="BS25" s="65"/>
      <c r="BT25" s="65"/>
      <c r="BU25" s="65"/>
      <c r="BV25" s="65"/>
      <c r="BW25" s="65"/>
      <c r="BX25" s="65"/>
      <c r="BY25" s="65"/>
      <c r="BZ25" s="66"/>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4"/>
      <c r="BM26" s="65"/>
      <c r="BN26" s="65"/>
      <c r="BO26" s="65"/>
      <c r="BP26" s="65"/>
      <c r="BQ26" s="65"/>
      <c r="BR26" s="65"/>
      <c r="BS26" s="65"/>
      <c r="BT26" s="65"/>
      <c r="BU26" s="65"/>
      <c r="BV26" s="65"/>
      <c r="BW26" s="65"/>
      <c r="BX26" s="65"/>
      <c r="BY26" s="65"/>
      <c r="BZ26" s="66"/>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4"/>
      <c r="BM27" s="65"/>
      <c r="BN27" s="65"/>
      <c r="BO27" s="65"/>
      <c r="BP27" s="65"/>
      <c r="BQ27" s="65"/>
      <c r="BR27" s="65"/>
      <c r="BS27" s="65"/>
      <c r="BT27" s="65"/>
      <c r="BU27" s="65"/>
      <c r="BV27" s="65"/>
      <c r="BW27" s="65"/>
      <c r="BX27" s="65"/>
      <c r="BY27" s="65"/>
      <c r="BZ27" s="66"/>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4"/>
      <c r="BM28" s="65"/>
      <c r="BN28" s="65"/>
      <c r="BO28" s="65"/>
      <c r="BP28" s="65"/>
      <c r="BQ28" s="65"/>
      <c r="BR28" s="65"/>
      <c r="BS28" s="65"/>
      <c r="BT28" s="65"/>
      <c r="BU28" s="65"/>
      <c r="BV28" s="65"/>
      <c r="BW28" s="65"/>
      <c r="BX28" s="65"/>
      <c r="BY28" s="65"/>
      <c r="BZ28" s="66"/>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4"/>
      <c r="BM29" s="65"/>
      <c r="BN29" s="65"/>
      <c r="BO29" s="65"/>
      <c r="BP29" s="65"/>
      <c r="BQ29" s="65"/>
      <c r="BR29" s="65"/>
      <c r="BS29" s="65"/>
      <c r="BT29" s="65"/>
      <c r="BU29" s="65"/>
      <c r="BV29" s="65"/>
      <c r="BW29" s="65"/>
      <c r="BX29" s="65"/>
      <c r="BY29" s="65"/>
      <c r="BZ29" s="66"/>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4"/>
      <c r="BM30" s="65"/>
      <c r="BN30" s="65"/>
      <c r="BO30" s="65"/>
      <c r="BP30" s="65"/>
      <c r="BQ30" s="65"/>
      <c r="BR30" s="65"/>
      <c r="BS30" s="65"/>
      <c r="BT30" s="65"/>
      <c r="BU30" s="65"/>
      <c r="BV30" s="65"/>
      <c r="BW30" s="65"/>
      <c r="BX30" s="65"/>
      <c r="BY30" s="65"/>
      <c r="BZ30" s="66"/>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4"/>
      <c r="BM31" s="65"/>
      <c r="BN31" s="65"/>
      <c r="BO31" s="65"/>
      <c r="BP31" s="65"/>
      <c r="BQ31" s="65"/>
      <c r="BR31" s="65"/>
      <c r="BS31" s="65"/>
      <c r="BT31" s="65"/>
      <c r="BU31" s="65"/>
      <c r="BV31" s="65"/>
      <c r="BW31" s="65"/>
      <c r="BX31" s="65"/>
      <c r="BY31" s="65"/>
      <c r="BZ31" s="66"/>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4"/>
      <c r="BM32" s="65"/>
      <c r="BN32" s="65"/>
      <c r="BO32" s="65"/>
      <c r="BP32" s="65"/>
      <c r="BQ32" s="65"/>
      <c r="BR32" s="65"/>
      <c r="BS32" s="65"/>
      <c r="BT32" s="65"/>
      <c r="BU32" s="65"/>
      <c r="BV32" s="65"/>
      <c r="BW32" s="65"/>
      <c r="BX32" s="65"/>
      <c r="BY32" s="65"/>
      <c r="BZ32" s="66"/>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4"/>
      <c r="BM33" s="65"/>
      <c r="BN33" s="65"/>
      <c r="BO33" s="65"/>
      <c r="BP33" s="65"/>
      <c r="BQ33" s="65"/>
      <c r="BR33" s="65"/>
      <c r="BS33" s="65"/>
      <c r="BT33" s="65"/>
      <c r="BU33" s="65"/>
      <c r="BV33" s="65"/>
      <c r="BW33" s="65"/>
      <c r="BX33" s="65"/>
      <c r="BY33" s="65"/>
      <c r="BZ33" s="66"/>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64"/>
      <c r="BM34" s="65"/>
      <c r="BN34" s="65"/>
      <c r="BO34" s="65"/>
      <c r="BP34" s="65"/>
      <c r="BQ34" s="65"/>
      <c r="BR34" s="65"/>
      <c r="BS34" s="65"/>
      <c r="BT34" s="65"/>
      <c r="BU34" s="65"/>
      <c r="BV34" s="65"/>
      <c r="BW34" s="65"/>
      <c r="BX34" s="65"/>
      <c r="BY34" s="65"/>
      <c r="BZ34" s="66"/>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64"/>
      <c r="BM35" s="65"/>
      <c r="BN35" s="65"/>
      <c r="BO35" s="65"/>
      <c r="BP35" s="65"/>
      <c r="BQ35" s="65"/>
      <c r="BR35" s="65"/>
      <c r="BS35" s="65"/>
      <c r="BT35" s="65"/>
      <c r="BU35" s="65"/>
      <c r="BV35" s="65"/>
      <c r="BW35" s="65"/>
      <c r="BX35" s="65"/>
      <c r="BY35" s="65"/>
      <c r="BZ35" s="66"/>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4"/>
      <c r="BM36" s="65"/>
      <c r="BN36" s="65"/>
      <c r="BO36" s="65"/>
      <c r="BP36" s="65"/>
      <c r="BQ36" s="65"/>
      <c r="BR36" s="65"/>
      <c r="BS36" s="65"/>
      <c r="BT36" s="65"/>
      <c r="BU36" s="65"/>
      <c r="BV36" s="65"/>
      <c r="BW36" s="65"/>
      <c r="BX36" s="65"/>
      <c r="BY36" s="65"/>
      <c r="BZ36" s="66"/>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4"/>
      <c r="BM37" s="65"/>
      <c r="BN37" s="65"/>
      <c r="BO37" s="65"/>
      <c r="BP37" s="65"/>
      <c r="BQ37" s="65"/>
      <c r="BR37" s="65"/>
      <c r="BS37" s="65"/>
      <c r="BT37" s="65"/>
      <c r="BU37" s="65"/>
      <c r="BV37" s="65"/>
      <c r="BW37" s="65"/>
      <c r="BX37" s="65"/>
      <c r="BY37" s="65"/>
      <c r="BZ37" s="66"/>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4"/>
      <c r="BM38" s="65"/>
      <c r="BN38" s="65"/>
      <c r="BO38" s="65"/>
      <c r="BP38" s="65"/>
      <c r="BQ38" s="65"/>
      <c r="BR38" s="65"/>
      <c r="BS38" s="65"/>
      <c r="BT38" s="65"/>
      <c r="BU38" s="65"/>
      <c r="BV38" s="65"/>
      <c r="BW38" s="65"/>
      <c r="BX38" s="65"/>
      <c r="BY38" s="65"/>
      <c r="BZ38" s="66"/>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4"/>
      <c r="BM39" s="65"/>
      <c r="BN39" s="65"/>
      <c r="BO39" s="65"/>
      <c r="BP39" s="65"/>
      <c r="BQ39" s="65"/>
      <c r="BR39" s="65"/>
      <c r="BS39" s="65"/>
      <c r="BT39" s="65"/>
      <c r="BU39" s="65"/>
      <c r="BV39" s="65"/>
      <c r="BW39" s="65"/>
      <c r="BX39" s="65"/>
      <c r="BY39" s="65"/>
      <c r="BZ39" s="66"/>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4"/>
      <c r="BM40" s="65"/>
      <c r="BN40" s="65"/>
      <c r="BO40" s="65"/>
      <c r="BP40" s="65"/>
      <c r="BQ40" s="65"/>
      <c r="BR40" s="65"/>
      <c r="BS40" s="65"/>
      <c r="BT40" s="65"/>
      <c r="BU40" s="65"/>
      <c r="BV40" s="65"/>
      <c r="BW40" s="65"/>
      <c r="BX40" s="65"/>
      <c r="BY40" s="65"/>
      <c r="BZ40" s="66"/>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4"/>
      <c r="BM41" s="65"/>
      <c r="BN41" s="65"/>
      <c r="BO41" s="65"/>
      <c r="BP41" s="65"/>
      <c r="BQ41" s="65"/>
      <c r="BR41" s="65"/>
      <c r="BS41" s="65"/>
      <c r="BT41" s="65"/>
      <c r="BU41" s="65"/>
      <c r="BV41" s="65"/>
      <c r="BW41" s="65"/>
      <c r="BX41" s="65"/>
      <c r="BY41" s="65"/>
      <c r="BZ41" s="66"/>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4"/>
      <c r="BM42" s="65"/>
      <c r="BN42" s="65"/>
      <c r="BO42" s="65"/>
      <c r="BP42" s="65"/>
      <c r="BQ42" s="65"/>
      <c r="BR42" s="65"/>
      <c r="BS42" s="65"/>
      <c r="BT42" s="65"/>
      <c r="BU42" s="65"/>
      <c r="BV42" s="65"/>
      <c r="BW42" s="65"/>
      <c r="BX42" s="65"/>
      <c r="BY42" s="65"/>
      <c r="BZ42" s="66"/>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4"/>
      <c r="BM43" s="65"/>
      <c r="BN43" s="65"/>
      <c r="BO43" s="65"/>
      <c r="BP43" s="65"/>
      <c r="BQ43" s="65"/>
      <c r="BR43" s="65"/>
      <c r="BS43" s="65"/>
      <c r="BT43" s="65"/>
      <c r="BU43" s="65"/>
      <c r="BV43" s="65"/>
      <c r="BW43" s="65"/>
      <c r="BX43" s="65"/>
      <c r="BY43" s="65"/>
      <c r="BZ43" s="66"/>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4"/>
      <c r="BM44" s="65"/>
      <c r="BN44" s="65"/>
      <c r="BO44" s="65"/>
      <c r="BP44" s="65"/>
      <c r="BQ44" s="65"/>
      <c r="BR44" s="65"/>
      <c r="BS44" s="65"/>
      <c r="BT44" s="65"/>
      <c r="BU44" s="65"/>
      <c r="BV44" s="65"/>
      <c r="BW44" s="65"/>
      <c r="BX44" s="65"/>
      <c r="BY44" s="65"/>
      <c r="BZ44" s="66"/>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117</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119</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nAeOw3HissiMMWOc3Qc3uLXctnVkD++E9nLk8OkdIJnF13HNYIF1dlngw8WCMHnXnqPniGV/35g8P5Ztq5tyMQ==" saltValue="JpjtfPaBQfaQI5k5WLDXcw=="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90" t="s">
        <v>62</v>
      </c>
      <c r="I3" s="91"/>
      <c r="J3" s="91"/>
      <c r="K3" s="91"/>
      <c r="L3" s="91"/>
      <c r="M3" s="91"/>
      <c r="N3" s="91"/>
      <c r="O3" s="91"/>
      <c r="P3" s="91"/>
      <c r="Q3" s="91"/>
      <c r="R3" s="91"/>
      <c r="S3" s="91"/>
      <c r="T3" s="91"/>
      <c r="U3" s="91"/>
      <c r="V3" s="91"/>
      <c r="W3" s="92"/>
      <c r="X3" s="96" t="s">
        <v>63</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64</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8" t="s">
        <v>65</v>
      </c>
      <c r="B4" s="30"/>
      <c r="C4" s="30"/>
      <c r="D4" s="30"/>
      <c r="E4" s="30"/>
      <c r="F4" s="30"/>
      <c r="G4" s="30"/>
      <c r="H4" s="93"/>
      <c r="I4" s="94"/>
      <c r="J4" s="94"/>
      <c r="K4" s="94"/>
      <c r="L4" s="94"/>
      <c r="M4" s="94"/>
      <c r="N4" s="94"/>
      <c r="O4" s="94"/>
      <c r="P4" s="94"/>
      <c r="Q4" s="94"/>
      <c r="R4" s="94"/>
      <c r="S4" s="94"/>
      <c r="T4" s="94"/>
      <c r="U4" s="94"/>
      <c r="V4" s="94"/>
      <c r="W4" s="95"/>
      <c r="X4" s="89" t="s">
        <v>66</v>
      </c>
      <c r="Y4" s="89"/>
      <c r="Z4" s="89"/>
      <c r="AA4" s="89"/>
      <c r="AB4" s="89"/>
      <c r="AC4" s="89"/>
      <c r="AD4" s="89"/>
      <c r="AE4" s="89"/>
      <c r="AF4" s="89"/>
      <c r="AG4" s="89"/>
      <c r="AH4" s="89"/>
      <c r="AI4" s="89" t="s">
        <v>67</v>
      </c>
      <c r="AJ4" s="89"/>
      <c r="AK4" s="89"/>
      <c r="AL4" s="89"/>
      <c r="AM4" s="89"/>
      <c r="AN4" s="89"/>
      <c r="AO4" s="89"/>
      <c r="AP4" s="89"/>
      <c r="AQ4" s="89"/>
      <c r="AR4" s="89"/>
      <c r="AS4" s="89"/>
      <c r="AT4" s="89" t="s">
        <v>68</v>
      </c>
      <c r="AU4" s="89"/>
      <c r="AV4" s="89"/>
      <c r="AW4" s="89"/>
      <c r="AX4" s="89"/>
      <c r="AY4" s="89"/>
      <c r="AZ4" s="89"/>
      <c r="BA4" s="89"/>
      <c r="BB4" s="89"/>
      <c r="BC4" s="89"/>
      <c r="BD4" s="89"/>
      <c r="BE4" s="89" t="s">
        <v>69</v>
      </c>
      <c r="BF4" s="89"/>
      <c r="BG4" s="89"/>
      <c r="BH4" s="89"/>
      <c r="BI4" s="89"/>
      <c r="BJ4" s="89"/>
      <c r="BK4" s="89"/>
      <c r="BL4" s="89"/>
      <c r="BM4" s="89"/>
      <c r="BN4" s="89"/>
      <c r="BO4" s="89"/>
      <c r="BP4" s="89" t="s">
        <v>70</v>
      </c>
      <c r="BQ4" s="89"/>
      <c r="BR4" s="89"/>
      <c r="BS4" s="89"/>
      <c r="BT4" s="89"/>
      <c r="BU4" s="89"/>
      <c r="BV4" s="89"/>
      <c r="BW4" s="89"/>
      <c r="BX4" s="89"/>
      <c r="BY4" s="89"/>
      <c r="BZ4" s="89"/>
      <c r="CA4" s="89" t="s">
        <v>71</v>
      </c>
      <c r="CB4" s="89"/>
      <c r="CC4" s="89"/>
      <c r="CD4" s="89"/>
      <c r="CE4" s="89"/>
      <c r="CF4" s="89"/>
      <c r="CG4" s="89"/>
      <c r="CH4" s="89"/>
      <c r="CI4" s="89"/>
      <c r="CJ4" s="89"/>
      <c r="CK4" s="89"/>
      <c r="CL4" s="89" t="s">
        <v>72</v>
      </c>
      <c r="CM4" s="89"/>
      <c r="CN4" s="89"/>
      <c r="CO4" s="89"/>
      <c r="CP4" s="89"/>
      <c r="CQ4" s="89"/>
      <c r="CR4" s="89"/>
      <c r="CS4" s="89"/>
      <c r="CT4" s="89"/>
      <c r="CU4" s="89"/>
      <c r="CV4" s="89"/>
      <c r="CW4" s="89" t="s">
        <v>73</v>
      </c>
      <c r="CX4" s="89"/>
      <c r="CY4" s="89"/>
      <c r="CZ4" s="89"/>
      <c r="DA4" s="89"/>
      <c r="DB4" s="89"/>
      <c r="DC4" s="89"/>
      <c r="DD4" s="89"/>
      <c r="DE4" s="89"/>
      <c r="DF4" s="89"/>
      <c r="DG4" s="89"/>
      <c r="DH4" s="89" t="s">
        <v>74</v>
      </c>
      <c r="DI4" s="89"/>
      <c r="DJ4" s="89"/>
      <c r="DK4" s="89"/>
      <c r="DL4" s="89"/>
      <c r="DM4" s="89"/>
      <c r="DN4" s="89"/>
      <c r="DO4" s="89"/>
      <c r="DP4" s="89"/>
      <c r="DQ4" s="89"/>
      <c r="DR4" s="89"/>
      <c r="DS4" s="89" t="s">
        <v>75</v>
      </c>
      <c r="DT4" s="89"/>
      <c r="DU4" s="89"/>
      <c r="DV4" s="89"/>
      <c r="DW4" s="89"/>
      <c r="DX4" s="89"/>
      <c r="DY4" s="89"/>
      <c r="DZ4" s="89"/>
      <c r="EA4" s="89"/>
      <c r="EB4" s="89"/>
      <c r="EC4" s="89"/>
      <c r="ED4" s="89" t="s">
        <v>76</v>
      </c>
      <c r="EE4" s="89"/>
      <c r="EF4" s="89"/>
      <c r="EG4" s="89"/>
      <c r="EH4" s="89"/>
      <c r="EI4" s="89"/>
      <c r="EJ4" s="89"/>
      <c r="EK4" s="89"/>
      <c r="EL4" s="89"/>
      <c r="EM4" s="89"/>
      <c r="EN4" s="89"/>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200000</v>
      </c>
      <c r="D6" s="33">
        <f t="shared" si="3"/>
        <v>46</v>
      </c>
      <c r="E6" s="33">
        <f t="shared" si="3"/>
        <v>1</v>
      </c>
      <c r="F6" s="33">
        <f t="shared" si="3"/>
        <v>0</v>
      </c>
      <c r="G6" s="33">
        <f t="shared" si="3"/>
        <v>1</v>
      </c>
      <c r="H6" s="33" t="str">
        <f t="shared" si="3"/>
        <v>長野県</v>
      </c>
      <c r="I6" s="33" t="str">
        <f t="shared" si="3"/>
        <v>法適用</v>
      </c>
      <c r="J6" s="33" t="str">
        <f t="shared" si="3"/>
        <v>水道事業</v>
      </c>
      <c r="K6" s="33" t="str">
        <f t="shared" si="3"/>
        <v>末端給水事業</v>
      </c>
      <c r="L6" s="33" t="str">
        <f t="shared" si="3"/>
        <v>A2</v>
      </c>
      <c r="M6" s="33" t="str">
        <f t="shared" si="3"/>
        <v>自治体職員</v>
      </c>
      <c r="N6" s="34" t="str">
        <f t="shared" si="3"/>
        <v>-</v>
      </c>
      <c r="O6" s="34">
        <f t="shared" si="3"/>
        <v>52.03</v>
      </c>
      <c r="P6" s="34">
        <f t="shared" si="3"/>
        <v>31.32</v>
      </c>
      <c r="Q6" s="34">
        <f t="shared" si="3"/>
        <v>3258</v>
      </c>
      <c r="R6" s="34">
        <f t="shared" si="3"/>
        <v>2114140</v>
      </c>
      <c r="S6" s="34">
        <f t="shared" si="3"/>
        <v>13561.56</v>
      </c>
      <c r="T6" s="34">
        <f t="shared" si="3"/>
        <v>155.88999999999999</v>
      </c>
      <c r="U6" s="34">
        <f t="shared" si="3"/>
        <v>188424</v>
      </c>
      <c r="V6" s="34">
        <f t="shared" si="3"/>
        <v>280.99</v>
      </c>
      <c r="W6" s="34">
        <f t="shared" si="3"/>
        <v>670.57</v>
      </c>
      <c r="X6" s="35">
        <f>IF(X7="",NA(),X7)</f>
        <v>109.12</v>
      </c>
      <c r="Y6" s="35">
        <f t="shared" ref="Y6:AG6" si="4">IF(Y7="",NA(),Y7)</f>
        <v>112.35</v>
      </c>
      <c r="Z6" s="35">
        <f t="shared" si="4"/>
        <v>114.73</v>
      </c>
      <c r="AA6" s="35">
        <f t="shared" si="4"/>
        <v>117.07</v>
      </c>
      <c r="AB6" s="35">
        <f t="shared" si="4"/>
        <v>116.22</v>
      </c>
      <c r="AC6" s="35">
        <f t="shared" si="4"/>
        <v>108.9</v>
      </c>
      <c r="AD6" s="35">
        <f t="shared" si="4"/>
        <v>114.43</v>
      </c>
      <c r="AE6" s="35">
        <f t="shared" si="4"/>
        <v>114.08</v>
      </c>
      <c r="AF6" s="35">
        <f t="shared" si="4"/>
        <v>115.36</v>
      </c>
      <c r="AG6" s="35">
        <f t="shared" si="4"/>
        <v>113.95</v>
      </c>
      <c r="AH6" s="34" t="str">
        <f>IF(AH7="","",IF(AH7="-","【-】","【"&amp;SUBSTITUTE(TEXT(AH7,"#,##0.00"),"-","△")&amp;"】"))</f>
        <v>【113.39】</v>
      </c>
      <c r="AI6" s="34">
        <f>IF(AI7="",NA(),AI7)</f>
        <v>0</v>
      </c>
      <c r="AJ6" s="34">
        <f t="shared" ref="AJ6:AR6" si="5">IF(AJ7="",NA(),AJ7)</f>
        <v>0</v>
      </c>
      <c r="AK6" s="34">
        <f t="shared" si="5"/>
        <v>0</v>
      </c>
      <c r="AL6" s="34">
        <f t="shared" si="5"/>
        <v>0</v>
      </c>
      <c r="AM6" s="34">
        <f t="shared" si="5"/>
        <v>0</v>
      </c>
      <c r="AN6" s="35">
        <f t="shared" si="5"/>
        <v>3.47</v>
      </c>
      <c r="AO6" s="35">
        <f t="shared" si="5"/>
        <v>0.13</v>
      </c>
      <c r="AP6" s="34">
        <f t="shared" si="5"/>
        <v>0</v>
      </c>
      <c r="AQ6" s="34">
        <f t="shared" si="5"/>
        <v>0</v>
      </c>
      <c r="AR6" s="34">
        <f t="shared" si="5"/>
        <v>0</v>
      </c>
      <c r="AS6" s="34" t="str">
        <f>IF(AS7="","",IF(AS7="-","【-】","【"&amp;SUBSTITUTE(TEXT(AS7,"#,##0.00"),"-","△")&amp;"】"))</f>
        <v>【0.85】</v>
      </c>
      <c r="AT6" s="35">
        <f>IF(AT7="",NA(),AT7)</f>
        <v>341.95</v>
      </c>
      <c r="AU6" s="35">
        <f t="shared" ref="AU6:BC6" si="6">IF(AU7="",NA(),AU7)</f>
        <v>105.79</v>
      </c>
      <c r="AV6" s="35">
        <f t="shared" si="6"/>
        <v>102.81</v>
      </c>
      <c r="AW6" s="35">
        <f t="shared" si="6"/>
        <v>102.57</v>
      </c>
      <c r="AX6" s="35">
        <f t="shared" si="6"/>
        <v>109.67</v>
      </c>
      <c r="AY6" s="35">
        <f t="shared" si="6"/>
        <v>628.34</v>
      </c>
      <c r="AZ6" s="35">
        <f t="shared" si="6"/>
        <v>289.8</v>
      </c>
      <c r="BA6" s="35">
        <f t="shared" si="6"/>
        <v>299.44</v>
      </c>
      <c r="BB6" s="35">
        <f t="shared" si="6"/>
        <v>311.99</v>
      </c>
      <c r="BC6" s="35">
        <f t="shared" si="6"/>
        <v>307.83</v>
      </c>
      <c r="BD6" s="34" t="str">
        <f>IF(BD7="","",IF(BD7="-","【-】","【"&amp;SUBSTITUTE(TEXT(BD7,"#,##0.00"),"-","△")&amp;"】"))</f>
        <v>【264.34】</v>
      </c>
      <c r="BE6" s="35">
        <f>IF(BE7="",NA(),BE7)</f>
        <v>667.55</v>
      </c>
      <c r="BF6" s="35">
        <f t="shared" ref="BF6:BN6" si="7">IF(BF7="",NA(),BF7)</f>
        <v>656.61</v>
      </c>
      <c r="BG6" s="35">
        <f t="shared" si="7"/>
        <v>639.20000000000005</v>
      </c>
      <c r="BH6" s="35">
        <f t="shared" si="7"/>
        <v>625.23</v>
      </c>
      <c r="BI6" s="35">
        <f t="shared" si="7"/>
        <v>616.04999999999995</v>
      </c>
      <c r="BJ6" s="35">
        <f t="shared" si="7"/>
        <v>297.13</v>
      </c>
      <c r="BK6" s="35">
        <f t="shared" si="7"/>
        <v>301.99</v>
      </c>
      <c r="BL6" s="35">
        <f t="shared" si="7"/>
        <v>298.08999999999997</v>
      </c>
      <c r="BM6" s="35">
        <f t="shared" si="7"/>
        <v>291.77999999999997</v>
      </c>
      <c r="BN6" s="35">
        <f t="shared" si="7"/>
        <v>295.44</v>
      </c>
      <c r="BO6" s="34" t="str">
        <f>IF(BO7="","",IF(BO7="-","【-】","【"&amp;SUBSTITUTE(TEXT(BO7,"#,##0.00"),"-","△")&amp;"】"))</f>
        <v>【274.27】</v>
      </c>
      <c r="BP6" s="35">
        <f>IF(BP7="",NA(),BP7)</f>
        <v>103.18</v>
      </c>
      <c r="BQ6" s="35">
        <f t="shared" ref="BQ6:BY6" si="8">IF(BQ7="",NA(),BQ7)</f>
        <v>110.06</v>
      </c>
      <c r="BR6" s="35">
        <f t="shared" si="8"/>
        <v>111.35</v>
      </c>
      <c r="BS6" s="35">
        <f t="shared" si="8"/>
        <v>116.23</v>
      </c>
      <c r="BT6" s="35">
        <f t="shared" si="8"/>
        <v>115.37</v>
      </c>
      <c r="BU6" s="35">
        <f t="shared" si="8"/>
        <v>99.89</v>
      </c>
      <c r="BV6" s="35">
        <f t="shared" si="8"/>
        <v>107.05</v>
      </c>
      <c r="BW6" s="35">
        <f t="shared" si="8"/>
        <v>106.4</v>
      </c>
      <c r="BX6" s="35">
        <f t="shared" si="8"/>
        <v>107.61</v>
      </c>
      <c r="BY6" s="35">
        <f t="shared" si="8"/>
        <v>106.02</v>
      </c>
      <c r="BZ6" s="34" t="str">
        <f>IF(BZ7="","",IF(BZ7="-","【-】","【"&amp;SUBSTITUTE(TEXT(BZ7,"#,##0.00"),"-","△")&amp;"】"))</f>
        <v>【104.36】</v>
      </c>
      <c r="CA6" s="35">
        <f>IF(CA7="",NA(),CA7)</f>
        <v>166.33</v>
      </c>
      <c r="CB6" s="35">
        <f t="shared" ref="CB6:CJ6" si="9">IF(CB7="",NA(),CB7)</f>
        <v>155.96</v>
      </c>
      <c r="CC6" s="35">
        <f t="shared" si="9"/>
        <v>154.43</v>
      </c>
      <c r="CD6" s="35">
        <f t="shared" si="9"/>
        <v>148.13999999999999</v>
      </c>
      <c r="CE6" s="35">
        <f t="shared" si="9"/>
        <v>149.44</v>
      </c>
      <c r="CF6" s="35">
        <f t="shared" si="9"/>
        <v>165.34</v>
      </c>
      <c r="CG6" s="35">
        <f t="shared" si="9"/>
        <v>155.09</v>
      </c>
      <c r="CH6" s="35">
        <f t="shared" si="9"/>
        <v>156.29</v>
      </c>
      <c r="CI6" s="35">
        <f t="shared" si="9"/>
        <v>155.69</v>
      </c>
      <c r="CJ6" s="35">
        <f t="shared" si="9"/>
        <v>158.6</v>
      </c>
      <c r="CK6" s="34" t="str">
        <f>IF(CK7="","",IF(CK7="-","【-】","【"&amp;SUBSTITUTE(TEXT(CK7,"#,##0.00"),"-","△")&amp;"】"))</f>
        <v>【165.71】</v>
      </c>
      <c r="CL6" s="35">
        <f>IF(CL7="",NA(),CL7)</f>
        <v>62.58</v>
      </c>
      <c r="CM6" s="35">
        <f t="shared" ref="CM6:CU6" si="10">IF(CM7="",NA(),CM7)</f>
        <v>62.62</v>
      </c>
      <c r="CN6" s="35">
        <f t="shared" si="10"/>
        <v>62.22</v>
      </c>
      <c r="CO6" s="35">
        <f t="shared" si="10"/>
        <v>60.92</v>
      </c>
      <c r="CP6" s="35">
        <f t="shared" si="10"/>
        <v>58.88</v>
      </c>
      <c r="CQ6" s="35">
        <f t="shared" si="10"/>
        <v>62.15</v>
      </c>
      <c r="CR6" s="35">
        <f t="shared" si="10"/>
        <v>61.61</v>
      </c>
      <c r="CS6" s="35">
        <f t="shared" si="10"/>
        <v>62.34</v>
      </c>
      <c r="CT6" s="35">
        <f t="shared" si="10"/>
        <v>62.46</v>
      </c>
      <c r="CU6" s="35">
        <f t="shared" si="10"/>
        <v>62.88</v>
      </c>
      <c r="CV6" s="34" t="str">
        <f>IF(CV7="","",IF(CV7="-","【-】","【"&amp;SUBSTITUTE(TEXT(CV7,"#,##0.00"),"-","△")&amp;"】"))</f>
        <v>【60.41】</v>
      </c>
      <c r="CW6" s="35">
        <f>IF(CW7="",NA(),CW7)</f>
        <v>88.75</v>
      </c>
      <c r="CX6" s="35">
        <f t="shared" ref="CX6:DF6" si="11">IF(CX7="",NA(),CX7)</f>
        <v>88.36</v>
      </c>
      <c r="CY6" s="35">
        <f t="shared" si="11"/>
        <v>89.46</v>
      </c>
      <c r="CZ6" s="35">
        <f t="shared" si="11"/>
        <v>89.03</v>
      </c>
      <c r="DA6" s="35">
        <f t="shared" si="11"/>
        <v>89.11</v>
      </c>
      <c r="DB6" s="35">
        <f t="shared" si="11"/>
        <v>90.64</v>
      </c>
      <c r="DC6" s="35">
        <f t="shared" si="11"/>
        <v>90.23</v>
      </c>
      <c r="DD6" s="35">
        <f t="shared" si="11"/>
        <v>90.15</v>
      </c>
      <c r="DE6" s="35">
        <f t="shared" si="11"/>
        <v>90.62</v>
      </c>
      <c r="DF6" s="35">
        <f t="shared" si="11"/>
        <v>90.13</v>
      </c>
      <c r="DG6" s="34" t="str">
        <f>IF(DG7="","",IF(DG7="-","【-】","【"&amp;SUBSTITUTE(TEXT(DG7,"#,##0.00"),"-","△")&amp;"】"))</f>
        <v>【89.93】</v>
      </c>
      <c r="DH6" s="35">
        <f>IF(DH7="",NA(),DH7)</f>
        <v>31.25</v>
      </c>
      <c r="DI6" s="35">
        <f t="shared" ref="DI6:DQ6" si="12">IF(DI7="",NA(),DI7)</f>
        <v>40.78</v>
      </c>
      <c r="DJ6" s="35">
        <f t="shared" si="12"/>
        <v>41.94</v>
      </c>
      <c r="DK6" s="35">
        <f t="shared" si="12"/>
        <v>43.01</v>
      </c>
      <c r="DL6" s="35">
        <f t="shared" si="12"/>
        <v>44.06</v>
      </c>
      <c r="DM6" s="35">
        <f t="shared" si="12"/>
        <v>43.24</v>
      </c>
      <c r="DN6" s="35">
        <f t="shared" si="12"/>
        <v>46.36</v>
      </c>
      <c r="DO6" s="35">
        <f t="shared" si="12"/>
        <v>47.37</v>
      </c>
      <c r="DP6" s="35">
        <f t="shared" si="12"/>
        <v>48.01</v>
      </c>
      <c r="DQ6" s="35">
        <f t="shared" si="12"/>
        <v>48.01</v>
      </c>
      <c r="DR6" s="34" t="str">
        <f>IF(DR7="","",IF(DR7="-","【-】","【"&amp;SUBSTITUTE(TEXT(DR7,"#,##0.00"),"-","△")&amp;"】"))</f>
        <v>【48.12】</v>
      </c>
      <c r="DS6" s="35">
        <f>IF(DS7="",NA(),DS7)</f>
        <v>5.5</v>
      </c>
      <c r="DT6" s="35">
        <f t="shared" ref="DT6:EB6" si="13">IF(DT7="",NA(),DT7)</f>
        <v>6.29</v>
      </c>
      <c r="DU6" s="35">
        <f t="shared" si="13"/>
        <v>7.25</v>
      </c>
      <c r="DV6" s="35">
        <f t="shared" si="13"/>
        <v>7.69</v>
      </c>
      <c r="DW6" s="35">
        <f t="shared" si="13"/>
        <v>7.74</v>
      </c>
      <c r="DX6" s="35">
        <f t="shared" si="13"/>
        <v>12.21</v>
      </c>
      <c r="DY6" s="35">
        <f t="shared" si="13"/>
        <v>13.57</v>
      </c>
      <c r="DZ6" s="35">
        <f t="shared" si="13"/>
        <v>14.27</v>
      </c>
      <c r="EA6" s="35">
        <f t="shared" si="13"/>
        <v>16.170000000000002</v>
      </c>
      <c r="EB6" s="35">
        <f t="shared" si="13"/>
        <v>16.600000000000001</v>
      </c>
      <c r="EC6" s="34" t="str">
        <f>IF(EC7="","",IF(EC7="-","【-】","【"&amp;SUBSTITUTE(TEXT(EC7,"#,##0.00"),"-","△")&amp;"】"))</f>
        <v>【15.89】</v>
      </c>
      <c r="ED6" s="35">
        <f>IF(ED7="",NA(),ED7)</f>
        <v>0.92</v>
      </c>
      <c r="EE6" s="35">
        <f t="shared" ref="EE6:EM6" si="14">IF(EE7="",NA(),EE7)</f>
        <v>0.59</v>
      </c>
      <c r="EF6" s="35">
        <f t="shared" si="14"/>
        <v>0.56000000000000005</v>
      </c>
      <c r="EG6" s="35">
        <f t="shared" si="14"/>
        <v>0.71</v>
      </c>
      <c r="EH6" s="35">
        <f t="shared" si="14"/>
        <v>0.48</v>
      </c>
      <c r="EI6" s="35">
        <f t="shared" si="14"/>
        <v>0.8</v>
      </c>
      <c r="EJ6" s="35">
        <f t="shared" si="14"/>
        <v>0.72</v>
      </c>
      <c r="EK6" s="35">
        <f t="shared" si="14"/>
        <v>0.67</v>
      </c>
      <c r="EL6" s="35">
        <f t="shared" si="14"/>
        <v>0.67</v>
      </c>
      <c r="EM6" s="35">
        <f t="shared" si="14"/>
        <v>0.65</v>
      </c>
      <c r="EN6" s="34" t="str">
        <f>IF(EN7="","",IF(EN7="-","【-】","【"&amp;SUBSTITUTE(TEXT(EN7,"#,##0.00"),"-","△")&amp;"】"))</f>
        <v>【0.69】</v>
      </c>
    </row>
    <row r="7" spans="1:144" s="36" customFormat="1" x14ac:dyDescent="0.15">
      <c r="A7" s="28"/>
      <c r="B7" s="37">
        <v>2017</v>
      </c>
      <c r="C7" s="37">
        <v>200000</v>
      </c>
      <c r="D7" s="37">
        <v>46</v>
      </c>
      <c r="E7" s="37">
        <v>1</v>
      </c>
      <c r="F7" s="37">
        <v>0</v>
      </c>
      <c r="G7" s="37">
        <v>1</v>
      </c>
      <c r="H7" s="37" t="s">
        <v>105</v>
      </c>
      <c r="I7" s="37" t="s">
        <v>106</v>
      </c>
      <c r="J7" s="37" t="s">
        <v>107</v>
      </c>
      <c r="K7" s="37" t="s">
        <v>108</v>
      </c>
      <c r="L7" s="37" t="s">
        <v>109</v>
      </c>
      <c r="M7" s="37" t="s">
        <v>110</v>
      </c>
      <c r="N7" s="38" t="s">
        <v>111</v>
      </c>
      <c r="O7" s="38">
        <v>52.03</v>
      </c>
      <c r="P7" s="38">
        <v>31.32</v>
      </c>
      <c r="Q7" s="38">
        <v>3258</v>
      </c>
      <c r="R7" s="38">
        <v>2114140</v>
      </c>
      <c r="S7" s="38">
        <v>13561.56</v>
      </c>
      <c r="T7" s="38">
        <v>155.88999999999999</v>
      </c>
      <c r="U7" s="38">
        <v>188424</v>
      </c>
      <c r="V7" s="38">
        <v>280.99</v>
      </c>
      <c r="W7" s="38">
        <v>670.57</v>
      </c>
      <c r="X7" s="38">
        <v>109.12</v>
      </c>
      <c r="Y7" s="38">
        <v>112.35</v>
      </c>
      <c r="Z7" s="38">
        <v>114.73</v>
      </c>
      <c r="AA7" s="38">
        <v>117.07</v>
      </c>
      <c r="AB7" s="38">
        <v>116.22</v>
      </c>
      <c r="AC7" s="38">
        <v>108.9</v>
      </c>
      <c r="AD7" s="38">
        <v>114.43</v>
      </c>
      <c r="AE7" s="38">
        <v>114.08</v>
      </c>
      <c r="AF7" s="38">
        <v>115.36</v>
      </c>
      <c r="AG7" s="38">
        <v>113.95</v>
      </c>
      <c r="AH7" s="38">
        <v>113.39</v>
      </c>
      <c r="AI7" s="38">
        <v>0</v>
      </c>
      <c r="AJ7" s="38">
        <v>0</v>
      </c>
      <c r="AK7" s="38">
        <v>0</v>
      </c>
      <c r="AL7" s="38">
        <v>0</v>
      </c>
      <c r="AM7" s="38">
        <v>0</v>
      </c>
      <c r="AN7" s="38">
        <v>3.47</v>
      </c>
      <c r="AO7" s="38">
        <v>0.13</v>
      </c>
      <c r="AP7" s="38">
        <v>0</v>
      </c>
      <c r="AQ7" s="38">
        <v>0</v>
      </c>
      <c r="AR7" s="38">
        <v>0</v>
      </c>
      <c r="AS7" s="38">
        <v>0.85</v>
      </c>
      <c r="AT7" s="38">
        <v>341.95</v>
      </c>
      <c r="AU7" s="38">
        <v>105.79</v>
      </c>
      <c r="AV7" s="38">
        <v>102.81</v>
      </c>
      <c r="AW7" s="38">
        <v>102.57</v>
      </c>
      <c r="AX7" s="38">
        <v>109.67</v>
      </c>
      <c r="AY7" s="38">
        <v>628.34</v>
      </c>
      <c r="AZ7" s="38">
        <v>289.8</v>
      </c>
      <c r="BA7" s="38">
        <v>299.44</v>
      </c>
      <c r="BB7" s="38">
        <v>311.99</v>
      </c>
      <c r="BC7" s="38">
        <v>307.83</v>
      </c>
      <c r="BD7" s="38">
        <v>264.33999999999997</v>
      </c>
      <c r="BE7" s="38">
        <v>667.55</v>
      </c>
      <c r="BF7" s="38">
        <v>656.61</v>
      </c>
      <c r="BG7" s="38">
        <v>639.20000000000005</v>
      </c>
      <c r="BH7" s="38">
        <v>625.23</v>
      </c>
      <c r="BI7" s="38">
        <v>616.04999999999995</v>
      </c>
      <c r="BJ7" s="38">
        <v>297.13</v>
      </c>
      <c r="BK7" s="38">
        <v>301.99</v>
      </c>
      <c r="BL7" s="38">
        <v>298.08999999999997</v>
      </c>
      <c r="BM7" s="38">
        <v>291.77999999999997</v>
      </c>
      <c r="BN7" s="38">
        <v>295.44</v>
      </c>
      <c r="BO7" s="38">
        <v>274.27</v>
      </c>
      <c r="BP7" s="38">
        <v>103.18</v>
      </c>
      <c r="BQ7" s="38">
        <v>110.06</v>
      </c>
      <c r="BR7" s="38">
        <v>111.35</v>
      </c>
      <c r="BS7" s="38">
        <v>116.23</v>
      </c>
      <c r="BT7" s="38">
        <v>115.37</v>
      </c>
      <c r="BU7" s="38">
        <v>99.89</v>
      </c>
      <c r="BV7" s="38">
        <v>107.05</v>
      </c>
      <c r="BW7" s="38">
        <v>106.4</v>
      </c>
      <c r="BX7" s="38">
        <v>107.61</v>
      </c>
      <c r="BY7" s="38">
        <v>106.02</v>
      </c>
      <c r="BZ7" s="38">
        <v>104.36</v>
      </c>
      <c r="CA7" s="38">
        <v>166.33</v>
      </c>
      <c r="CB7" s="38">
        <v>155.96</v>
      </c>
      <c r="CC7" s="38">
        <v>154.43</v>
      </c>
      <c r="CD7" s="38">
        <v>148.13999999999999</v>
      </c>
      <c r="CE7" s="38">
        <v>149.44</v>
      </c>
      <c r="CF7" s="38">
        <v>165.34</v>
      </c>
      <c r="CG7" s="38">
        <v>155.09</v>
      </c>
      <c r="CH7" s="38">
        <v>156.29</v>
      </c>
      <c r="CI7" s="38">
        <v>155.69</v>
      </c>
      <c r="CJ7" s="38">
        <v>158.6</v>
      </c>
      <c r="CK7" s="38">
        <v>165.71</v>
      </c>
      <c r="CL7" s="38">
        <v>62.58</v>
      </c>
      <c r="CM7" s="38">
        <v>62.62</v>
      </c>
      <c r="CN7" s="38">
        <v>62.22</v>
      </c>
      <c r="CO7" s="38">
        <v>60.92</v>
      </c>
      <c r="CP7" s="38">
        <v>58.88</v>
      </c>
      <c r="CQ7" s="38">
        <v>62.15</v>
      </c>
      <c r="CR7" s="38">
        <v>61.61</v>
      </c>
      <c r="CS7" s="38">
        <v>62.34</v>
      </c>
      <c r="CT7" s="38">
        <v>62.46</v>
      </c>
      <c r="CU7" s="38">
        <v>62.88</v>
      </c>
      <c r="CV7" s="38">
        <v>60.41</v>
      </c>
      <c r="CW7" s="38">
        <v>88.75</v>
      </c>
      <c r="CX7" s="38">
        <v>88.36</v>
      </c>
      <c r="CY7" s="38">
        <v>89.46</v>
      </c>
      <c r="CZ7" s="38">
        <v>89.03</v>
      </c>
      <c r="DA7" s="38">
        <v>89.11</v>
      </c>
      <c r="DB7" s="38">
        <v>90.64</v>
      </c>
      <c r="DC7" s="38">
        <v>90.23</v>
      </c>
      <c r="DD7" s="38">
        <v>90.15</v>
      </c>
      <c r="DE7" s="38">
        <v>90.62</v>
      </c>
      <c r="DF7" s="38">
        <v>90.13</v>
      </c>
      <c r="DG7" s="38">
        <v>89.93</v>
      </c>
      <c r="DH7" s="38">
        <v>31.25</v>
      </c>
      <c r="DI7" s="38">
        <v>40.78</v>
      </c>
      <c r="DJ7" s="38">
        <v>41.94</v>
      </c>
      <c r="DK7" s="38">
        <v>43.01</v>
      </c>
      <c r="DL7" s="38">
        <v>44.06</v>
      </c>
      <c r="DM7" s="38">
        <v>43.24</v>
      </c>
      <c r="DN7" s="38">
        <v>46.36</v>
      </c>
      <c r="DO7" s="38">
        <v>47.37</v>
      </c>
      <c r="DP7" s="38">
        <v>48.01</v>
      </c>
      <c r="DQ7" s="38">
        <v>48.01</v>
      </c>
      <c r="DR7" s="38">
        <v>48.12</v>
      </c>
      <c r="DS7" s="38">
        <v>5.5</v>
      </c>
      <c r="DT7" s="38">
        <v>6.29</v>
      </c>
      <c r="DU7" s="38">
        <v>7.25</v>
      </c>
      <c r="DV7" s="38">
        <v>7.69</v>
      </c>
      <c r="DW7" s="38">
        <v>7.74</v>
      </c>
      <c r="DX7" s="38">
        <v>12.21</v>
      </c>
      <c r="DY7" s="38">
        <v>13.57</v>
      </c>
      <c r="DZ7" s="38">
        <v>14.27</v>
      </c>
      <c r="EA7" s="38">
        <v>16.170000000000002</v>
      </c>
      <c r="EB7" s="38">
        <v>16.600000000000001</v>
      </c>
      <c r="EC7" s="38">
        <v>15.89</v>
      </c>
      <c r="ED7" s="38">
        <v>0.92</v>
      </c>
      <c r="EE7" s="38">
        <v>0.59</v>
      </c>
      <c r="EF7" s="38">
        <v>0.56000000000000005</v>
      </c>
      <c r="EG7" s="38">
        <v>0.71</v>
      </c>
      <c r="EH7" s="38">
        <v>0.48</v>
      </c>
      <c r="EI7" s="38">
        <v>0.8</v>
      </c>
      <c r="EJ7" s="38">
        <v>0.72</v>
      </c>
      <c r="EK7" s="38">
        <v>0.67</v>
      </c>
      <c r="EL7" s="38">
        <v>0.67</v>
      </c>
      <c r="EM7" s="38">
        <v>0.65</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2019-01-31T00:43:01Z</cp:lastPrinted>
  <dcterms:created xsi:type="dcterms:W3CDTF">2018-12-03T08:31:11Z</dcterms:created>
  <dcterms:modified xsi:type="dcterms:W3CDTF">2019-02-03T23:42:49Z</dcterms:modified>
  <cp:category/>
</cp:coreProperties>
</file>