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20_長野県\"/>
    </mc:Choice>
  </mc:AlternateContent>
  <workbookProtection workbookAlgorithmName="SHA-512" workbookHashValue="oq+G76wZ+aZBATLWIs7sJgK61AXP2tzOHNPc44k7i+9euLemIS1X6ehk6q7Pf4YWTbTxgHmALxeddkARHEYSkA==" workbookSaltValue="uE0QaHX3MCHTA+08u92ZSg==" workbookSpinCount="100000" lockStructure="1"/>
  <bookViews>
    <workbookView xWindow="-12" yWindow="-12" windowWidth="10320" windowHeight="8256"/>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I12" i="5" s="1"/>
  <c r="JG8" i="5"/>
  <c r="IX8" i="5"/>
  <c r="IW8" i="5"/>
  <c r="IV8" i="5"/>
  <c r="IM8" i="5"/>
  <c r="IL8" i="5"/>
  <c r="IC8" i="5"/>
  <c r="IG12" i="5" s="1"/>
  <c r="IB8" i="5"/>
  <c r="HS8" i="5"/>
  <c r="HT12" i="5" s="1"/>
  <c r="HR8" i="5"/>
  <c r="HI8" i="5"/>
  <c r="HK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LI10" i="5"/>
  <c r="JT10" i="5"/>
  <c r="IE10" i="5"/>
  <c r="GP10" i="5"/>
  <c r="FB10" i="5"/>
  <c r="DM10" i="5"/>
  <c r="BW10" i="5"/>
  <c r="MM10" i="5"/>
  <c r="KY10" i="5"/>
  <c r="JJ10" i="5"/>
  <c r="HU10" i="5"/>
  <c r="GF10" i="5"/>
  <c r="EQ10" i="5"/>
  <c r="DC10" i="5"/>
  <c r="BL10" i="5"/>
  <c r="J11" i="4"/>
  <c r="MC10" i="5"/>
  <c r="KN10" i="5"/>
  <c r="IZ10" i="5"/>
  <c r="HK10" i="5"/>
  <c r="FV10" i="5"/>
  <c r="EG10" i="5"/>
  <c r="CR10" i="5"/>
  <c r="BA10" i="5"/>
  <c r="GP18" i="5"/>
  <c r="GO18" i="5"/>
  <c r="GR18" i="5"/>
  <c r="GN18" i="5"/>
  <c r="GQ18" i="5"/>
  <c r="GQ12" i="5"/>
  <c r="GP12" i="5"/>
  <c r="GO12" i="5"/>
  <c r="GR12" i="5"/>
  <c r="GN12" i="5"/>
  <c r="FJ8" i="5"/>
  <c r="GD8" i="5"/>
  <c r="JB18" i="5"/>
  <c r="IX18" i="5"/>
  <c r="JA18" i="5"/>
  <c r="IY12" i="5"/>
  <c r="IZ18" i="5"/>
  <c r="JB12" i="5"/>
  <c r="IX12" i="5"/>
  <c r="IY18" i="5"/>
  <c r="JA12" i="5"/>
  <c r="JT18" i="5"/>
  <c r="JS18" i="5"/>
  <c r="JU12" i="5"/>
  <c r="JV18" i="5"/>
  <c r="JR18" i="5"/>
  <c r="JT12" i="5"/>
  <c r="JU18" i="5"/>
  <c r="JS12" i="5"/>
  <c r="KP18" i="5"/>
  <c r="KL18" i="5"/>
  <c r="KN12" i="5"/>
  <c r="KO18" i="5"/>
  <c r="KM12" i="5"/>
  <c r="KN18" i="5"/>
  <c r="KP12" i="5"/>
  <c r="KL12" i="5"/>
  <c r="KM18" i="5"/>
  <c r="KO12" i="5"/>
  <c r="E10" i="5"/>
  <c r="HI12" i="5"/>
  <c r="IZ12" i="5"/>
  <c r="GZ18" i="5"/>
  <c r="HC18" i="5"/>
  <c r="GY18" i="5"/>
  <c r="HB18" i="5"/>
  <c r="HA18" i="5"/>
  <c r="HC12" i="5"/>
  <c r="GY12" i="5"/>
  <c r="HV18" i="5"/>
  <c r="HU18" i="5"/>
  <c r="HW12" i="5"/>
  <c r="HT18" i="5"/>
  <c r="HV12" i="5"/>
  <c r="HW18" i="5"/>
  <c r="HS18" i="5"/>
  <c r="HU12" i="5"/>
  <c r="IN18"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Z12" i="5"/>
  <c r="HJ12" i="5"/>
  <c r="IC12" i="5"/>
  <c r="EZ8" i="5"/>
  <c r="FT8" i="5"/>
  <c r="JK18" i="5"/>
  <c r="JJ18" i="5"/>
  <c r="JL12" i="5"/>
  <c r="JH12" i="5"/>
  <c r="JI18" i="5"/>
  <c r="JK12" i="5"/>
  <c r="JL18" i="5"/>
  <c r="JH18" i="5"/>
  <c r="JJ12" i="5"/>
  <c r="KC18" i="5"/>
  <c r="KE12" i="5"/>
  <c r="KF18" i="5"/>
  <c r="KB18" i="5"/>
  <c r="KD12" i="5"/>
  <c r="KE18" i="5"/>
  <c r="KC12" i="5"/>
  <c r="KD18" i="5"/>
  <c r="KF12" i="5"/>
  <c r="KB12" i="5"/>
  <c r="C10" i="5"/>
  <c r="HA12" i="5"/>
  <c r="JR12" i="5"/>
  <c r="HM18" i="5"/>
  <c r="HI18" i="5"/>
  <c r="HL18" i="5"/>
  <c r="HK18" i="5"/>
  <c r="HM12" i="5"/>
  <c r="HJ18" i="5"/>
  <c r="HL12" i="5"/>
  <c r="IE18"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HB12" i="5"/>
  <c r="HS12" i="5"/>
  <c r="IP12" i="5"/>
  <c r="JV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F11" i="4"/>
  <c r="LQ10" i="5"/>
  <c r="KB10" i="5"/>
  <c r="IM10" i="5"/>
  <c r="GY10" i="5"/>
  <c r="FJ10" i="5"/>
  <c r="DU10" i="5"/>
  <c r="CF10" i="5"/>
  <c r="LG10" i="5"/>
  <c r="JR10" i="5"/>
  <c r="IC10" i="5"/>
  <c r="GN10" i="5"/>
  <c r="EZ10" i="5"/>
  <c r="DK10" i="5"/>
  <c r="BU10" i="5"/>
  <c r="FK18" i="5"/>
  <c r="FN18" i="5"/>
  <c r="FJ18" i="5"/>
  <c r="FM18" i="5"/>
  <c r="FL18" i="5"/>
  <c r="FL12" i="5"/>
  <c r="FK12" i="5"/>
  <c r="FN12" i="5"/>
  <c r="FJ12" i="5"/>
  <c r="FM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LR10" i="5"/>
  <c r="KC10" i="5"/>
  <c r="IN10" i="5"/>
  <c r="GZ10" i="5"/>
  <c r="FK10" i="5"/>
  <c r="DV10" i="5"/>
  <c r="CG10" i="5"/>
  <c r="LH10" i="5"/>
  <c r="JS10" i="5"/>
  <c r="ID10" i="5"/>
  <c r="GO10" i="5"/>
  <c r="FA10" i="5"/>
  <c r="DL10" i="5"/>
  <c r="BV10" i="5"/>
  <c r="ML10" i="5"/>
  <c r="KX10" i="5"/>
  <c r="JI10" i="5"/>
  <c r="HT10" i="5"/>
  <c r="GE10" i="5"/>
  <c r="EP10" i="5"/>
  <c r="DB10" i="5"/>
  <c r="BK10" i="5"/>
  <c r="H11" i="4"/>
  <c r="FX18" i="5"/>
  <c r="FT18" i="5"/>
  <c r="FW18" i="5"/>
  <c r="FV18" i="5"/>
  <c r="FU18" i="5"/>
  <c r="FU12" i="5"/>
  <c r="FX12" i="5"/>
  <c r="FT12" i="5"/>
  <c r="FW12" i="5"/>
  <c r="FV12" i="5"/>
  <c r="FB18" i="5"/>
  <c r="FA18" i="5"/>
  <c r="FD18" i="5"/>
  <c r="EZ18" i="5"/>
  <c r="FC18" i="5"/>
  <c r="FC12" i="5"/>
  <c r="FB12" i="5"/>
  <c r="FA12" i="5"/>
  <c r="FD12" i="5"/>
  <c r="EZ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LU10" i="5"/>
  <c r="KF10" i="5"/>
  <c r="IQ10" i="5"/>
  <c r="HC10" i="5"/>
  <c r="FN10" i="5"/>
  <c r="DY10" i="5"/>
  <c r="CJ10" i="5"/>
  <c r="N11" i="4"/>
  <c r="LK10" i="5"/>
  <c r="JV10" i="5"/>
  <c r="IG10" i="5"/>
  <c r="GR10" i="5"/>
  <c r="FD10" i="5"/>
  <c r="DO10" i="5"/>
  <c r="BY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GG18" i="5"/>
  <c r="GF18" i="5"/>
  <c r="GE18" i="5"/>
  <c r="GH18" i="5"/>
  <c r="GD18" i="5"/>
  <c r="GH12" i="5"/>
  <c r="GD12" i="5"/>
  <c r="GG12" i="5"/>
  <c r="GF12" i="5"/>
  <c r="GE12" i="5"/>
</calcChain>
</file>

<file path=xl/sharedStrings.xml><?xml version="1.0" encoding="utf-8"?>
<sst xmlns="http://schemas.openxmlformats.org/spreadsheetml/2006/main" count="936" uniqueCount="258">
  <si>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</si>
  <si>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</si>
  <si>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</si>
  <si>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</si>
  <si>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</si>
  <si>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</si>
  <si>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</si>
  <si>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</si>
  <si>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企業債償還のための減債積立金や将来の施設更新に充てるための建設改良積立金など、経営の安定のために必要額を確保した上で、「こどもの未来支援積立金」、「省エネルギー推進支援積立金」及び「地方創生積立金」に積み立て、一般会計へ繰り出すこととしている。今後も経営の安定と地域に果たすべき役割を踏まえ、十分に均衡を図りながら進めていく。
減債積立金の積立　617,983千円
建設改良積立金の積立　378,565千円
こどもの未来支援積立金の積立　50,000千円　目的：科学技術人材の育成や就学支援（一般会計への繰出し）
省エネルギー推進支援積立金の積立　50,000千円　目的：省エネルギー施策の推進支援（一般会計への繰出し）
地方創生積立金の積立　400,000千円　目的：地方創生のための幅広い事業に活用（一般会計への繰出し）</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</si>
  <si>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</si>
  <si>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</si>
  <si>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</si>
  <si>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</si>
  <si>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</si>
  <si>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</si>
  <si>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</si>
  <si>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</si>
  <si>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</si>
  <si>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</si>
  <si>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</si>
  <si>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</si>
  <si>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</si>
  <si>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</si>
  <si>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</si>
  <si>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</si>
  <si>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</si>
  <si>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</si>
  <si>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</si>
  <si>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</si>
  <si>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</si>
  <si>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</si>
  <si>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</si>
  <si>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</si>
  <si>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</si>
  <si>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</si>
  <si>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</si>
  <si>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</si>
  <si>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</si>
  <si>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</si>
  <si>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</si>
  <si>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</si>
  <si>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</si>
  <si>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</si>
  <si>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</si>
  <si>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</si>
  <si>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</si>
  <si>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</si>
  <si>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</si>
  <si>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</si>
  <si>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</si>
  <si>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</si>
  <si>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</si>
  <si>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</si>
  <si>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</si>
  <si>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</si>
  <si>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</si>
  <si>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</si>
  <si>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</si>
  <si>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</si>
  <si>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</si>
  <si>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</si>
  <si>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</si>
  <si>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</si>
  <si>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</si>
  <si>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</si>
  <si>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</si>
  <si>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</si>
  <si>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</si>
  <si>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</si>
  <si>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</si>
  <si>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</si>
  <si>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</si>
  <si>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</si>
  <si>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</si>
  <si>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</si>
  <si>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</si>
  <si>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</si>
  <si>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</si>
  <si>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</si>
  <si>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</si>
  <si>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</si>
  <si>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</si>
  <si>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</si>
  <si>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</si>
  <si>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</si>
  <si>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</si>
  <si>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</si>
  <si>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</si>
  <si>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</si>
  <si>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</si>
  <si>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</si>
  <si>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</si>
  <si>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</si>
  <si>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</si>
  <si>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</si>
  <si>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</si>
  <si>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</si>
  <si>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</si>
  <si>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</si>
  <si>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</si>
  <si>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</si>
  <si>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</si>
  <si>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</si>
  <si>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</si>
  <si>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</si>
  <si>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</si>
  <si>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</si>
  <si>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</si>
  <si>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</si>
  <si>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</si>
  <si>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</si>
  <si>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</si>
  <si>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</si>
  <si>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</si>
  <si>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</si>
  <si>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</si>
  <si>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</si>
  <si>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200000</t>
  </si>
  <si>
    <t>46</t>
  </si>
  <si>
    <t>04</t>
  </si>
  <si>
    <t>0</t>
  </si>
  <si>
    <t>000</t>
  </si>
  <si>
    <t>長野県</t>
  </si>
  <si>
    <t>法適用</t>
  </si>
  <si>
    <t>電気事業</t>
  </si>
  <si>
    <t>自治体職員</t>
  </si>
  <si>
    <t>-</t>
  </si>
  <si>
    <t>平32年3月31日　美和発電所 ほか</t>
  </si>
  <si>
    <t>平成31年9月30日　大鹿第2発電所</t>
  </si>
  <si>
    <t>無</t>
  </si>
  <si>
    <t>中部電力（株）、丸紅新電力（株）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</si>
  <si>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</si>
  <si>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</si>
  <si>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</si>
  <si>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</si>
  <si>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</si>
  <si>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</si>
  <si>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</si>
  <si>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</si>
  <si>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</si>
  <si>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</si>
  <si>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</si>
  <si>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</si>
  <si>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</si>
  <si>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</si>
  <si>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</si>
  <si>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</si>
  <si>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</si>
  <si>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</si>
  <si>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</si>
  <si>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</si>
  <si>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</si>
  <si>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</si>
  <si>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</si>
  <si>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</si>
  <si>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</si>
  <si>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</si>
  <si>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</si>
  <si>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</si>
  <si>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</si>
  <si>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</si>
  <si>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</si>
  <si>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</si>
  <si>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</si>
  <si>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</si>
  <si>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</si>
  <si>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</si>
  <si>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</si>
  <si>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</si>
  <si>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</si>
  <si>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</si>
  <si>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</si>
  <si>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</si>
  <si>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</si>
  <si>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</si>
  <si>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</si>
  <si>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</si>
  <si>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</si>
  <si>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</si>
  <si>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</si>
  <si>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</si>
  <si>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</si>
  <si>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</si>
  <si>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</si>
  <si>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</si>
  <si>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</si>
  <si>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</si>
  <si>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</si>
  <si>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</si>
  <si>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</si>
  <si>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</si>
  <si>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</si>
  <si>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</si>
  <si>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</si>
  <si>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</si>
  <si>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</si>
  <si>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</si>
  <si>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</si>
  <si>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</si>
  <si>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</si>
  <si>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</si>
  <si>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</si>
  <si>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</si>
  <si>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</si>
  <si>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</si>
  <si>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</si>
  <si>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</si>
  <si>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</si>
  <si>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</si>
  <si>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</si>
  <si>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</si>
  <si>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</si>
  <si>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</si>
  <si>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</si>
  <si>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</si>
  <si>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</si>
  <si>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</si>
  <si>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</si>
  <si>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</si>
  <si>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</si>
  <si>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</si>
  <si>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</si>
  <si>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</si>
  <si>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</si>
  <si>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</si>
  <si>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</si>
  <si>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</si>
  <si>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</si>
  <si>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</si>
  <si>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</si>
  <si>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</si>
  <si>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</si>
  <si>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</si>
  <si>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</si>
  <si>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</si>
  <si>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</si>
  <si>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</si>
  <si>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</si>
  <si>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</si>
  <si>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</si>
  <si>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</si>
  <si>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</si>
  <si>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</si>
  <si>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</si>
  <si>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</si>
  <si>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</si>
  <si>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</si>
  <si>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</si>
  <si>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</si>
  <si>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</si>
  <si>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</si>
  <si>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</si>
  <si>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</si>
  <si>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</si>
  <si>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</si>
  <si>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①経常収支比率、②営業収支比率
　継続して100％を超えており、経営の健全性は確保されている。
　なお、H26年12月からFIT対象３発電のうち１発電所がFIT対象外となったためH27年度は低下したが、H28年度はFIT対象外の売電単価の上昇により、また、H29年度はFIT対象の新規２発電所の稼働によりさらに改善した。
③流動比率
　継続して100％以上を確保しており、短期的な債務の支払い能力は確保されている。
④供給原価
　継続して全国平均値を下回っている。建設から40年以上経過した発電所が多く、減価償却費が少ないことや、発電量当たりの職員数が他県に比べて少ないことなどが要因と考えられる。
⑤EBITDA
　全国平均値並みか上回る数値で推移している。好調な決算数値を反映して、H28年度はFIT対象外の売電単価の上昇により、H29年度はFIT対象の新規２発電所の稼働により更に改善した。
※各指標のH25年度以前の数値は、旧会計基準によるもの。</t>
    <rPh sb="55" eb="56">
      <t>ネン</t>
    </rPh>
    <rPh sb="58" eb="59">
      <t>ガツ</t>
    </rPh>
    <rPh sb="64" eb="66">
      <t>タイショウ</t>
    </rPh>
    <rPh sb="67" eb="69">
      <t>ハツデン</t>
    </rPh>
    <rPh sb="73" eb="75">
      <t>ハツデン</t>
    </rPh>
    <rPh sb="75" eb="76">
      <t>ショ</t>
    </rPh>
    <rPh sb="80" eb="83">
      <t>タイショウガイ</t>
    </rPh>
    <rPh sb="92" eb="93">
      <t>ネン</t>
    </rPh>
    <rPh sb="93" eb="94">
      <t>ド</t>
    </rPh>
    <rPh sb="119" eb="121">
      <t>ジョウショウ</t>
    </rPh>
    <rPh sb="131" eb="133">
      <t>ネンド</t>
    </rPh>
    <rPh sb="137" eb="139">
      <t>タイショウ</t>
    </rPh>
    <rPh sb="140" eb="142">
      <t>シンキ</t>
    </rPh>
    <rPh sb="143" eb="145">
      <t>ハツデン</t>
    </rPh>
    <rPh sb="145" eb="146">
      <t>ショ</t>
    </rPh>
    <rPh sb="147" eb="149">
      <t>カドウ</t>
    </rPh>
    <rPh sb="155" eb="157">
      <t>カイゼン</t>
    </rPh>
    <rPh sb="217" eb="219">
      <t>ケイゾク</t>
    </rPh>
    <rPh sb="267" eb="269">
      <t>ハツデン</t>
    </rPh>
    <rPh sb="269" eb="270">
      <t>リョウ</t>
    </rPh>
    <rPh sb="270" eb="271">
      <t>ア</t>
    </rPh>
    <rPh sb="295" eb="296">
      <t>カンガ</t>
    </rPh>
    <rPh sb="333" eb="335">
      <t>コウチョウ</t>
    </rPh>
    <rPh sb="336" eb="338">
      <t>ケッサン</t>
    </rPh>
    <rPh sb="338" eb="340">
      <t>スウチ</t>
    </rPh>
    <rPh sb="341" eb="343">
      <t>ハンエイ</t>
    </rPh>
    <rPh sb="355" eb="358">
      <t>タイショウガイ</t>
    </rPh>
    <rPh sb="359" eb="361">
      <t>バイデン</t>
    </rPh>
    <rPh sb="361" eb="363">
      <t>タンカ</t>
    </rPh>
    <rPh sb="364" eb="366">
      <t>ジョウショウ</t>
    </rPh>
    <rPh sb="373" eb="374">
      <t>ネン</t>
    </rPh>
    <rPh sb="374" eb="375">
      <t>ド</t>
    </rPh>
    <rPh sb="379" eb="381">
      <t>タイショウ</t>
    </rPh>
    <rPh sb="382" eb="384">
      <t>シンキ</t>
    </rPh>
    <rPh sb="385" eb="387">
      <t>ハツデン</t>
    </rPh>
    <rPh sb="387" eb="388">
      <t>ショ</t>
    </rPh>
    <rPh sb="389" eb="391">
      <t>カドウ</t>
    </rPh>
    <rPh sb="394" eb="395">
      <t>サラ</t>
    </rPh>
    <rPh sb="396" eb="398">
      <t>カイゼン</t>
    </rPh>
    <phoneticPr fontId="9"/>
  </si>
  <si>
    <t>①設備利用率:40％以上を維持し、全国平均を上回っている。
②修繕費比率:H25年度までは民間への事業譲渡を前提として修繕費を抑えていたこと等から全国平均を下回っていた。H26年度以降は、抑制していた部分を含めて計画的に修繕を実施しており、全国平均をやや上回っていたが、平成29年度は大規模修繕の該当がなかったため、前年から減少した。
③企業債残高対料金収入比率:H14年度からH25年度まで、民間への事業譲渡の検討等により企業債を発行しておらず、漸減してきた。事業継続を受けてH26年度からは設備改良等の財源として新たに企業債を発行しているが、料金収入の増に伴い、引き続き漸減傾向で推移している。
④有形固定資産減価償却率:計画的な更新や新規発電所の建設により、全国平均を下回って推移している。発電所の平均的な償却年数とされる、建設から40年を経過する発電所が８箇所あるため、計画的に大規模改修等を実施していく。
⑤FIT収入割合:H26年12月からFIT対象３発電所のうち１発電所がFIT対象外となったため、また、H28年4月からFIT対象外の発電所の売電単価が上昇したため、H28年度までは減少傾向にあった。H29年度はFIT対象の新規２発電所が稼働したため、増加に転じた。
※②及び④のH25年度以前の数値は、旧会計基準によるもの。</t>
    <rPh sb="71" eb="72">
      <t>トウ</t>
    </rPh>
    <rPh sb="95" eb="97">
      <t>ヨクセイ</t>
    </rPh>
    <rPh sb="101" eb="103">
      <t>ブブン</t>
    </rPh>
    <rPh sb="104" eb="105">
      <t>フク</t>
    </rPh>
    <rPh sb="107" eb="110">
      <t>ケイカクテキ</t>
    </rPh>
    <rPh sb="121" eb="123">
      <t>ゼンコク</t>
    </rPh>
    <rPh sb="123" eb="125">
      <t>ヘイキン</t>
    </rPh>
    <rPh sb="128" eb="130">
      <t>ウワマワ</t>
    </rPh>
    <rPh sb="136" eb="138">
      <t>ヘイセイ</t>
    </rPh>
    <rPh sb="140" eb="142">
      <t>ネンド</t>
    </rPh>
    <rPh sb="143" eb="146">
      <t>ダイキボ</t>
    </rPh>
    <rPh sb="146" eb="148">
      <t>シュウゼン</t>
    </rPh>
    <rPh sb="149" eb="151">
      <t>ガイトウ</t>
    </rPh>
    <rPh sb="159" eb="161">
      <t>ゼンネン</t>
    </rPh>
    <rPh sb="163" eb="165">
      <t>ゲンショウ</t>
    </rPh>
    <rPh sb="199" eb="201">
      <t>ミンカン</t>
    </rPh>
    <rPh sb="203" eb="205">
      <t>ジギョウ</t>
    </rPh>
    <rPh sb="205" eb="207">
      <t>ジョウト</t>
    </rPh>
    <rPh sb="208" eb="210">
      <t>ケントウ</t>
    </rPh>
    <rPh sb="210" eb="211">
      <t>トウ</t>
    </rPh>
    <rPh sb="233" eb="235">
      <t>ジギョウ</t>
    </rPh>
    <rPh sb="235" eb="237">
      <t>ケイゾク</t>
    </rPh>
    <rPh sb="238" eb="239">
      <t>ウ</t>
    </rPh>
    <rPh sb="253" eb="254">
      <t>トウ</t>
    </rPh>
    <rPh sb="275" eb="277">
      <t>リョウキン</t>
    </rPh>
    <rPh sb="277" eb="279">
      <t>シュウニュウ</t>
    </rPh>
    <rPh sb="280" eb="281">
      <t>ゾウ</t>
    </rPh>
    <rPh sb="282" eb="283">
      <t>トモナ</t>
    </rPh>
    <rPh sb="285" eb="286">
      <t>ヒ</t>
    </rPh>
    <rPh sb="287" eb="288">
      <t>ツヅ</t>
    </rPh>
    <rPh sb="289" eb="291">
      <t>ザンゲン</t>
    </rPh>
    <rPh sb="291" eb="293">
      <t>ケイコウ</t>
    </rPh>
    <rPh sb="294" eb="296">
      <t>スイイ</t>
    </rPh>
    <rPh sb="316" eb="319">
      <t>ケイカクテキ</t>
    </rPh>
    <rPh sb="320" eb="322">
      <t>コウシン</t>
    </rPh>
    <rPh sb="323" eb="325">
      <t>シンキ</t>
    </rPh>
    <rPh sb="325" eb="327">
      <t>ハツデン</t>
    </rPh>
    <rPh sb="327" eb="328">
      <t>ショ</t>
    </rPh>
    <rPh sb="329" eb="331">
      <t>ケンセツ</t>
    </rPh>
    <rPh sb="344" eb="346">
      <t>スイイ</t>
    </rPh>
    <rPh sb="424" eb="425">
      <t>ネン</t>
    </rPh>
    <rPh sb="427" eb="428">
      <t>ガツ</t>
    </rPh>
    <rPh sb="433" eb="435">
      <t>タイショウ</t>
    </rPh>
    <rPh sb="436" eb="439">
      <t>ハツデンショ</t>
    </rPh>
    <rPh sb="443" eb="445">
      <t>ハツデン</t>
    </rPh>
    <rPh sb="445" eb="446">
      <t>ショ</t>
    </rPh>
    <rPh sb="450" eb="453">
      <t>タイショウガイ</t>
    </rPh>
    <rPh sb="466" eb="467">
      <t>ネン</t>
    </rPh>
    <rPh sb="468" eb="469">
      <t>ツキ</t>
    </rPh>
    <rPh sb="474" eb="477">
      <t>タイショウガイ</t>
    </rPh>
    <rPh sb="478" eb="480">
      <t>ハツデン</t>
    </rPh>
    <rPh sb="480" eb="481">
      <t>ショ</t>
    </rPh>
    <rPh sb="482" eb="484">
      <t>バイデン</t>
    </rPh>
    <rPh sb="484" eb="486">
      <t>タンカ</t>
    </rPh>
    <rPh sb="487" eb="489">
      <t>ジョウショウ</t>
    </rPh>
    <rPh sb="497" eb="499">
      <t>ネンド</t>
    </rPh>
    <rPh sb="502" eb="504">
      <t>ゲンショウ</t>
    </rPh>
    <rPh sb="504" eb="506">
      <t>ケイコウ</t>
    </rPh>
    <rPh sb="514" eb="516">
      <t>ネンド</t>
    </rPh>
    <rPh sb="520" eb="522">
      <t>タイショウ</t>
    </rPh>
    <rPh sb="523" eb="525">
      <t>シンキ</t>
    </rPh>
    <rPh sb="526" eb="528">
      <t>ハツデン</t>
    </rPh>
    <rPh sb="528" eb="529">
      <t>ショ</t>
    </rPh>
    <rPh sb="530" eb="532">
      <t>カドウ</t>
    </rPh>
    <rPh sb="537" eb="539">
      <t>ゾウカ</t>
    </rPh>
    <rPh sb="540" eb="541">
      <t>テン</t>
    </rPh>
    <phoneticPr fontId="9"/>
  </si>
  <si>
    <t>　現状において、供給原価が低く設備利用率が高いことなどから、高い収益性と経営の健全性を確保している。
　H29年度はFIT対象の新規発電所が稼働した結果、更に収益が改善した。
　今後も既設発電所の出力増強や大規模改修、新規発電所の建設等により、更なる経営の安定化を図る。</t>
    <rPh sb="8" eb="10">
      <t>キョウキュウ</t>
    </rPh>
    <rPh sb="10" eb="12">
      <t>ゲンカ</t>
    </rPh>
    <rPh sb="13" eb="14">
      <t>ヒク</t>
    </rPh>
    <rPh sb="15" eb="17">
      <t>セツビ</t>
    </rPh>
    <rPh sb="17" eb="20">
      <t>リヨウリツ</t>
    </rPh>
    <rPh sb="21" eb="22">
      <t>タカ</t>
    </rPh>
    <rPh sb="30" eb="31">
      <t>タカ</t>
    </rPh>
    <rPh sb="32" eb="35">
      <t>シュウエキセイ</t>
    </rPh>
    <rPh sb="36" eb="38">
      <t>ケイエイ</t>
    </rPh>
    <rPh sb="39" eb="41">
      <t>ケンゼン</t>
    </rPh>
    <rPh sb="41" eb="42">
      <t>セイ</t>
    </rPh>
    <rPh sb="43" eb="45">
      <t>カクホ</t>
    </rPh>
    <rPh sb="55" eb="57">
      <t>ネンド</t>
    </rPh>
    <rPh sb="64" eb="66">
      <t>シンキ</t>
    </rPh>
    <rPh sb="66" eb="68">
      <t>ハツデン</t>
    </rPh>
    <rPh sb="68" eb="69">
      <t>ショ</t>
    </rPh>
    <rPh sb="70" eb="72">
      <t>カドウ</t>
    </rPh>
    <rPh sb="74" eb="76">
      <t>ケッカ</t>
    </rPh>
    <rPh sb="77" eb="78">
      <t>サラ</t>
    </rPh>
    <rPh sb="79" eb="81">
      <t>シュウエキ</t>
    </rPh>
    <rPh sb="82" eb="84">
      <t>カイゼン</t>
    </rPh>
    <rPh sb="89" eb="91">
      <t>コンゴ</t>
    </rPh>
    <rPh sb="92" eb="94">
      <t>キセツ</t>
    </rPh>
    <rPh sb="94" eb="96">
      <t>ハツデン</t>
    </rPh>
    <rPh sb="96" eb="97">
      <t>ショ</t>
    </rPh>
    <rPh sb="98" eb="100">
      <t>シュツリョク</t>
    </rPh>
    <rPh sb="100" eb="102">
      <t>ゾウキョウ</t>
    </rPh>
    <rPh sb="103" eb="106">
      <t>ダイキボ</t>
    </rPh>
    <rPh sb="106" eb="108">
      <t>カイシュウ</t>
    </rPh>
    <rPh sb="109" eb="111">
      <t>シンキ</t>
    </rPh>
    <rPh sb="111" eb="113">
      <t>ハツデン</t>
    </rPh>
    <rPh sb="113" eb="114">
      <t>ショ</t>
    </rPh>
    <rPh sb="115" eb="117">
      <t>ケンセツ</t>
    </rPh>
    <rPh sb="117" eb="118">
      <t>トウ</t>
    </rPh>
    <rPh sb="122" eb="123">
      <t>サラ</t>
    </rPh>
    <rPh sb="125" eb="127">
      <t>ケイエイ</t>
    </rPh>
    <rPh sb="128" eb="131">
      <t>アンテイカ</t>
    </rPh>
    <rPh sb="132" eb="133">
      <t>ハカ</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</si>
</sst>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20"/>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127.4</c:v>
                </c:pt>
                <c:pt idx="1">
                  <c:v>123.7</c:v>
                </c:pt>
                <c:pt idx="2">
                  <c:v>112.8</c:v>
                </c:pt>
                <c:pt idx="3">
                  <c:v>143.6</c:v>
                </c:pt>
                <c:pt idx="4">
                  <c:v>159.9</c:v>
                </c:pt>
              </c:numCache>
            </c:numRef>
          </c:val>
          <c:extLst xmlns:c16r2="http://schemas.microsoft.com/office/drawing/2015/06/chart">
            <c:ext xmlns:c16="http://schemas.microsoft.com/office/drawing/2014/chart" uri="{C3380CC4-5D6E-409C-BE32-E72D297353CC}">
              <c16:uniqueId val="{00000000-C05F-46CA-B4A4-A9765A7DC9BF}"/>
            </c:ext>
          </c:extLst>
        </c:ser>
        <c:dLbls>
          <c:showLegendKey val="0"/>
          <c:showVal val="0"/>
          <c:showCatName val="0"/>
          <c:showSerName val="0"/>
          <c:showPercent val="0"/>
          <c:showBubbleSize val="0"/>
        </c:dLbls>
        <c:gapWidth val="180"/>
        <c:overlap val="-90"/>
        <c:axId val="442198760"/>
        <c:axId val="50149901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C05F-46CA-B4A4-A9765A7DC9B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05F-46CA-B4A4-A9765A7DC9BF}"/>
            </c:ext>
          </c:extLst>
        </c:ser>
        <c:dLbls>
          <c:showLegendKey val="0"/>
          <c:showVal val="0"/>
          <c:showCatName val="0"/>
          <c:showSerName val="0"/>
          <c:showPercent val="0"/>
          <c:showBubbleSize val="0"/>
        </c:dLbls>
        <c:marker val="1"/>
        <c:smooth val="0"/>
        <c:axId val="442198760"/>
        <c:axId val="501499016"/>
      </c:lineChart>
      <c:catAx>
        <c:axId val="442198760"/>
        <c:scaling>
          <c:orientation val="minMax"/>
        </c:scaling>
        <c:delete val="0"/>
        <c:axPos val="b"/>
        <c:numFmt formatCode="ge" sourceLinked="1"/>
        <c:majorTickMark val="none"/>
        <c:minorTickMark val="none"/>
        <c:tickLblPos val="none"/>
        <c:crossAx val="501499016"/>
        <c:crosses val="autoZero"/>
        <c:auto val="0"/>
        <c:lblAlgn val="ctr"/>
        <c:lblOffset val="100"/>
        <c:noMultiLvlLbl val="1"/>
      </c:catAx>
      <c:valAx>
        <c:axId val="501499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98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30.3</c:v>
                </c:pt>
                <c:pt idx="1">
                  <c:v>25.7</c:v>
                </c:pt>
                <c:pt idx="2">
                  <c:v>17.600000000000001</c:v>
                </c:pt>
                <c:pt idx="3">
                  <c:v>13</c:v>
                </c:pt>
                <c:pt idx="4">
                  <c:v>17.3</c:v>
                </c:pt>
              </c:numCache>
            </c:numRef>
          </c:val>
          <c:extLst xmlns:c16r2="http://schemas.microsoft.com/office/drawing/2015/06/chart">
            <c:ext xmlns:c16="http://schemas.microsoft.com/office/drawing/2014/chart" uri="{C3380CC4-5D6E-409C-BE32-E72D297353CC}">
              <c16:uniqueId val="{00000000-41BF-4D06-98B6-56A882CE2FB1}"/>
            </c:ext>
          </c:extLst>
        </c:ser>
        <c:dLbls>
          <c:showLegendKey val="0"/>
          <c:showVal val="0"/>
          <c:showCatName val="0"/>
          <c:showSerName val="0"/>
          <c:showPercent val="0"/>
          <c:showBubbleSize val="0"/>
        </c:dLbls>
        <c:gapWidth val="180"/>
        <c:overlap val="-90"/>
        <c:axId val="505632272"/>
        <c:axId val="50563266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41BF-4D06-98B6-56A882CE2FB1}"/>
            </c:ext>
          </c:extLst>
        </c:ser>
        <c:dLbls>
          <c:showLegendKey val="0"/>
          <c:showVal val="0"/>
          <c:showCatName val="0"/>
          <c:showSerName val="0"/>
          <c:showPercent val="0"/>
          <c:showBubbleSize val="0"/>
        </c:dLbls>
        <c:marker val="1"/>
        <c:smooth val="0"/>
        <c:axId val="505632272"/>
        <c:axId val="505632664"/>
      </c:lineChart>
      <c:catAx>
        <c:axId val="505632272"/>
        <c:scaling>
          <c:orientation val="minMax"/>
        </c:scaling>
        <c:delete val="0"/>
        <c:axPos val="b"/>
        <c:numFmt formatCode="ge" sourceLinked="1"/>
        <c:majorTickMark val="none"/>
        <c:minorTickMark val="none"/>
        <c:tickLblPos val="none"/>
        <c:crossAx val="505632664"/>
        <c:crosses val="autoZero"/>
        <c:auto val="0"/>
        <c:lblAlgn val="ctr"/>
        <c:lblOffset val="100"/>
        <c:noMultiLvlLbl val="1"/>
      </c:catAx>
      <c:valAx>
        <c:axId val="505632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32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41.6</c:v>
                </c:pt>
                <c:pt idx="1">
                  <c:v>41.7</c:v>
                </c:pt>
                <c:pt idx="2">
                  <c:v>47.9</c:v>
                </c:pt>
                <c:pt idx="3">
                  <c:v>44</c:v>
                </c:pt>
                <c:pt idx="4">
                  <c:v>43.7</c:v>
                </c:pt>
              </c:numCache>
            </c:numRef>
          </c:val>
          <c:extLst xmlns:c16r2="http://schemas.microsoft.com/office/drawing/2015/06/chart">
            <c:ext xmlns:c16="http://schemas.microsoft.com/office/drawing/2014/chart" uri="{C3380CC4-5D6E-409C-BE32-E72D297353CC}">
              <c16:uniqueId val="{00000000-857C-44A6-9D18-4F0199B3815B}"/>
            </c:ext>
          </c:extLst>
        </c:ser>
        <c:dLbls>
          <c:showLegendKey val="0"/>
          <c:showVal val="0"/>
          <c:showCatName val="0"/>
          <c:showSerName val="0"/>
          <c:showPercent val="0"/>
          <c:showBubbleSize val="0"/>
        </c:dLbls>
        <c:gapWidth val="180"/>
        <c:overlap val="-90"/>
        <c:axId val="505633448"/>
        <c:axId val="50429628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857C-44A6-9D18-4F0199B3815B}"/>
            </c:ext>
          </c:extLst>
        </c:ser>
        <c:dLbls>
          <c:showLegendKey val="0"/>
          <c:showVal val="0"/>
          <c:showCatName val="0"/>
          <c:showSerName val="0"/>
          <c:showPercent val="0"/>
          <c:showBubbleSize val="0"/>
        </c:dLbls>
        <c:marker val="1"/>
        <c:smooth val="0"/>
        <c:axId val="505633448"/>
        <c:axId val="504296280"/>
      </c:lineChart>
      <c:catAx>
        <c:axId val="505633448"/>
        <c:scaling>
          <c:orientation val="minMax"/>
        </c:scaling>
        <c:delete val="0"/>
        <c:axPos val="b"/>
        <c:numFmt formatCode="ge" sourceLinked="1"/>
        <c:majorTickMark val="none"/>
        <c:minorTickMark val="none"/>
        <c:tickLblPos val="none"/>
        <c:crossAx val="504296280"/>
        <c:crosses val="autoZero"/>
        <c:auto val="0"/>
        <c:lblAlgn val="ctr"/>
        <c:lblOffset val="100"/>
        <c:noMultiLvlLbl val="1"/>
      </c:catAx>
      <c:valAx>
        <c:axId val="504296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33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14.5</c:v>
                </c:pt>
                <c:pt idx="1">
                  <c:v>21.7</c:v>
                </c:pt>
                <c:pt idx="2">
                  <c:v>23.3</c:v>
                </c:pt>
                <c:pt idx="3">
                  <c:v>20.8</c:v>
                </c:pt>
                <c:pt idx="4">
                  <c:v>14.2</c:v>
                </c:pt>
              </c:numCache>
            </c:numRef>
          </c:val>
          <c:extLst xmlns:c16r2="http://schemas.microsoft.com/office/drawing/2015/06/chart">
            <c:ext xmlns:c16="http://schemas.microsoft.com/office/drawing/2014/chart" uri="{C3380CC4-5D6E-409C-BE32-E72D297353CC}">
              <c16:uniqueId val="{00000000-213C-49D6-BC7F-8CEEF71D7BD5}"/>
            </c:ext>
          </c:extLst>
        </c:ser>
        <c:dLbls>
          <c:showLegendKey val="0"/>
          <c:showVal val="0"/>
          <c:showCatName val="0"/>
          <c:showSerName val="0"/>
          <c:showPercent val="0"/>
          <c:showBubbleSize val="0"/>
        </c:dLbls>
        <c:gapWidth val="180"/>
        <c:overlap val="-90"/>
        <c:axId val="504297064"/>
        <c:axId val="50429745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213C-49D6-BC7F-8CEEF71D7BD5}"/>
            </c:ext>
          </c:extLst>
        </c:ser>
        <c:dLbls>
          <c:showLegendKey val="0"/>
          <c:showVal val="0"/>
          <c:showCatName val="0"/>
          <c:showSerName val="0"/>
          <c:showPercent val="0"/>
          <c:showBubbleSize val="0"/>
        </c:dLbls>
        <c:marker val="1"/>
        <c:smooth val="0"/>
        <c:axId val="504297064"/>
        <c:axId val="504297456"/>
      </c:lineChart>
      <c:catAx>
        <c:axId val="504297064"/>
        <c:scaling>
          <c:orientation val="minMax"/>
        </c:scaling>
        <c:delete val="0"/>
        <c:axPos val="b"/>
        <c:numFmt formatCode="ge" sourceLinked="1"/>
        <c:majorTickMark val="none"/>
        <c:minorTickMark val="none"/>
        <c:tickLblPos val="none"/>
        <c:crossAx val="504297456"/>
        <c:crosses val="autoZero"/>
        <c:auto val="0"/>
        <c:lblAlgn val="ctr"/>
        <c:lblOffset val="100"/>
        <c:noMultiLvlLbl val="1"/>
      </c:catAx>
      <c:valAx>
        <c:axId val="50429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4297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201.3</c:v>
                </c:pt>
                <c:pt idx="1">
                  <c:v>162.69999999999999</c:v>
                </c:pt>
                <c:pt idx="2">
                  <c:v>162.5</c:v>
                </c:pt>
                <c:pt idx="3">
                  <c:v>158.6</c:v>
                </c:pt>
                <c:pt idx="4">
                  <c:v>139.5</c:v>
                </c:pt>
              </c:numCache>
            </c:numRef>
          </c:val>
          <c:extLst xmlns:c16r2="http://schemas.microsoft.com/office/drawing/2015/06/chart">
            <c:ext xmlns:c16="http://schemas.microsoft.com/office/drawing/2014/chart" uri="{C3380CC4-5D6E-409C-BE32-E72D297353CC}">
              <c16:uniqueId val="{00000000-D6A1-4966-86E7-3935D336BC0F}"/>
            </c:ext>
          </c:extLst>
        </c:ser>
        <c:dLbls>
          <c:showLegendKey val="0"/>
          <c:showVal val="0"/>
          <c:showCatName val="0"/>
          <c:showSerName val="0"/>
          <c:showPercent val="0"/>
          <c:showBubbleSize val="0"/>
        </c:dLbls>
        <c:gapWidth val="180"/>
        <c:overlap val="-90"/>
        <c:axId val="440893640"/>
        <c:axId val="44089403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D6A1-4966-86E7-3935D336BC0F}"/>
            </c:ext>
          </c:extLst>
        </c:ser>
        <c:dLbls>
          <c:showLegendKey val="0"/>
          <c:showVal val="0"/>
          <c:showCatName val="0"/>
          <c:showSerName val="0"/>
          <c:showPercent val="0"/>
          <c:showBubbleSize val="0"/>
        </c:dLbls>
        <c:marker val="1"/>
        <c:smooth val="0"/>
        <c:axId val="440893640"/>
        <c:axId val="440894032"/>
      </c:lineChart>
      <c:catAx>
        <c:axId val="440893640"/>
        <c:scaling>
          <c:orientation val="minMax"/>
        </c:scaling>
        <c:delete val="0"/>
        <c:axPos val="b"/>
        <c:numFmt formatCode="ge" sourceLinked="1"/>
        <c:majorTickMark val="none"/>
        <c:minorTickMark val="none"/>
        <c:tickLblPos val="none"/>
        <c:crossAx val="440894032"/>
        <c:crosses val="autoZero"/>
        <c:auto val="0"/>
        <c:lblAlgn val="ctr"/>
        <c:lblOffset val="100"/>
        <c:noMultiLvlLbl val="1"/>
      </c:catAx>
      <c:valAx>
        <c:axId val="440894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08936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53.2</c:v>
                </c:pt>
                <c:pt idx="1">
                  <c:v>59.4</c:v>
                </c:pt>
                <c:pt idx="2">
                  <c:v>60.1</c:v>
                </c:pt>
                <c:pt idx="3">
                  <c:v>59.8</c:v>
                </c:pt>
                <c:pt idx="4">
                  <c:v>58.3</c:v>
                </c:pt>
              </c:numCache>
            </c:numRef>
          </c:val>
          <c:extLst xmlns:c16r2="http://schemas.microsoft.com/office/drawing/2015/06/chart">
            <c:ext xmlns:c16="http://schemas.microsoft.com/office/drawing/2014/chart" uri="{C3380CC4-5D6E-409C-BE32-E72D297353CC}">
              <c16:uniqueId val="{00000000-5E9E-4E85-B120-81421CFF3C64}"/>
            </c:ext>
          </c:extLst>
        </c:ser>
        <c:dLbls>
          <c:showLegendKey val="0"/>
          <c:showVal val="0"/>
          <c:showCatName val="0"/>
          <c:showSerName val="0"/>
          <c:showPercent val="0"/>
          <c:showBubbleSize val="0"/>
        </c:dLbls>
        <c:gapWidth val="180"/>
        <c:overlap val="-90"/>
        <c:axId val="440894816"/>
        <c:axId val="440895208"/>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5E9E-4E85-B120-81421CFF3C64}"/>
            </c:ext>
          </c:extLst>
        </c:ser>
        <c:dLbls>
          <c:showLegendKey val="0"/>
          <c:showVal val="0"/>
          <c:showCatName val="0"/>
          <c:showSerName val="0"/>
          <c:showPercent val="0"/>
          <c:showBubbleSize val="0"/>
        </c:dLbls>
        <c:marker val="1"/>
        <c:smooth val="0"/>
        <c:axId val="440894816"/>
        <c:axId val="440895208"/>
      </c:lineChart>
      <c:catAx>
        <c:axId val="440894816"/>
        <c:scaling>
          <c:orientation val="minMax"/>
        </c:scaling>
        <c:delete val="0"/>
        <c:axPos val="b"/>
        <c:numFmt formatCode="ge" sourceLinked="1"/>
        <c:majorTickMark val="none"/>
        <c:minorTickMark val="none"/>
        <c:tickLblPos val="none"/>
        <c:crossAx val="440895208"/>
        <c:crosses val="autoZero"/>
        <c:auto val="0"/>
        <c:lblAlgn val="ctr"/>
        <c:lblOffset val="100"/>
        <c:noMultiLvlLbl val="1"/>
      </c:catAx>
      <c:valAx>
        <c:axId val="440895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94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30.3</c:v>
                </c:pt>
                <c:pt idx="1">
                  <c:v>25.7</c:v>
                </c:pt>
                <c:pt idx="2">
                  <c:v>17.600000000000001</c:v>
                </c:pt>
                <c:pt idx="3">
                  <c:v>13</c:v>
                </c:pt>
                <c:pt idx="4">
                  <c:v>17.3</c:v>
                </c:pt>
              </c:numCache>
            </c:numRef>
          </c:val>
          <c:extLst xmlns:c16r2="http://schemas.microsoft.com/office/drawing/2015/06/chart">
            <c:ext xmlns:c16="http://schemas.microsoft.com/office/drawing/2014/chart" uri="{C3380CC4-5D6E-409C-BE32-E72D297353CC}">
              <c16:uniqueId val="{00000000-8372-41A6-B8EC-30064CDF683A}"/>
            </c:ext>
          </c:extLst>
        </c:ser>
        <c:dLbls>
          <c:showLegendKey val="0"/>
          <c:showVal val="0"/>
          <c:showCatName val="0"/>
          <c:showSerName val="0"/>
          <c:showPercent val="0"/>
          <c:showBubbleSize val="0"/>
        </c:dLbls>
        <c:gapWidth val="180"/>
        <c:overlap val="-90"/>
        <c:axId val="366149408"/>
        <c:axId val="36614980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8372-41A6-B8EC-30064CDF683A}"/>
            </c:ext>
          </c:extLst>
        </c:ser>
        <c:dLbls>
          <c:showLegendKey val="0"/>
          <c:showVal val="0"/>
          <c:showCatName val="0"/>
          <c:showSerName val="0"/>
          <c:showPercent val="0"/>
          <c:showBubbleSize val="0"/>
        </c:dLbls>
        <c:marker val="1"/>
        <c:smooth val="0"/>
        <c:axId val="366149408"/>
        <c:axId val="366149800"/>
      </c:lineChart>
      <c:catAx>
        <c:axId val="366149408"/>
        <c:scaling>
          <c:orientation val="minMax"/>
        </c:scaling>
        <c:delete val="0"/>
        <c:axPos val="b"/>
        <c:numFmt formatCode="ge" sourceLinked="1"/>
        <c:majorTickMark val="none"/>
        <c:minorTickMark val="none"/>
        <c:tickLblPos val="none"/>
        <c:crossAx val="366149800"/>
        <c:crosses val="autoZero"/>
        <c:auto val="0"/>
        <c:lblAlgn val="ctr"/>
        <c:lblOffset val="100"/>
        <c:noMultiLvlLbl val="1"/>
      </c:catAx>
      <c:valAx>
        <c:axId val="366149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149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6E-44D6-BEC3-50A20A114DE4}"/>
            </c:ext>
          </c:extLst>
        </c:ser>
        <c:dLbls>
          <c:showLegendKey val="0"/>
          <c:showVal val="0"/>
          <c:showCatName val="0"/>
          <c:showSerName val="0"/>
          <c:showPercent val="0"/>
          <c:showBubbleSize val="0"/>
        </c:dLbls>
        <c:gapWidth val="180"/>
        <c:overlap val="-90"/>
        <c:axId val="366150584"/>
        <c:axId val="36597074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6E-44D6-BEC3-50A20A114DE4}"/>
            </c:ext>
          </c:extLst>
        </c:ser>
        <c:dLbls>
          <c:showLegendKey val="0"/>
          <c:showVal val="0"/>
          <c:showCatName val="0"/>
          <c:showSerName val="0"/>
          <c:showPercent val="0"/>
          <c:showBubbleSize val="0"/>
        </c:dLbls>
        <c:marker val="1"/>
        <c:smooth val="0"/>
        <c:axId val="366150584"/>
        <c:axId val="365970744"/>
      </c:lineChart>
      <c:catAx>
        <c:axId val="366150584"/>
        <c:scaling>
          <c:orientation val="minMax"/>
        </c:scaling>
        <c:delete val="0"/>
        <c:axPos val="b"/>
        <c:numFmt formatCode="ge" sourceLinked="1"/>
        <c:majorTickMark val="none"/>
        <c:minorTickMark val="none"/>
        <c:tickLblPos val="none"/>
        <c:crossAx val="365970744"/>
        <c:crosses val="autoZero"/>
        <c:auto val="0"/>
        <c:lblAlgn val="ctr"/>
        <c:lblOffset val="100"/>
        <c:noMultiLvlLbl val="1"/>
      </c:catAx>
      <c:valAx>
        <c:axId val="365970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150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F9-42A2-85BA-ED353D424C29}"/>
            </c:ext>
          </c:extLst>
        </c:ser>
        <c:dLbls>
          <c:showLegendKey val="0"/>
          <c:showVal val="0"/>
          <c:showCatName val="0"/>
          <c:showSerName val="0"/>
          <c:showPercent val="0"/>
          <c:showBubbleSize val="0"/>
        </c:dLbls>
        <c:gapWidth val="180"/>
        <c:overlap val="-90"/>
        <c:axId val="365971528"/>
        <c:axId val="36597192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F9-42A2-85BA-ED353D424C29}"/>
            </c:ext>
          </c:extLst>
        </c:ser>
        <c:dLbls>
          <c:showLegendKey val="0"/>
          <c:showVal val="0"/>
          <c:showCatName val="0"/>
          <c:showSerName val="0"/>
          <c:showPercent val="0"/>
          <c:showBubbleSize val="0"/>
        </c:dLbls>
        <c:marker val="1"/>
        <c:smooth val="0"/>
        <c:axId val="365971528"/>
        <c:axId val="365971920"/>
      </c:lineChart>
      <c:catAx>
        <c:axId val="365971528"/>
        <c:scaling>
          <c:orientation val="minMax"/>
        </c:scaling>
        <c:delete val="0"/>
        <c:axPos val="b"/>
        <c:numFmt formatCode="ge" sourceLinked="1"/>
        <c:majorTickMark val="none"/>
        <c:minorTickMark val="none"/>
        <c:tickLblPos val="none"/>
        <c:crossAx val="365971920"/>
        <c:crosses val="autoZero"/>
        <c:auto val="0"/>
        <c:lblAlgn val="ctr"/>
        <c:lblOffset val="100"/>
        <c:noMultiLvlLbl val="1"/>
      </c:catAx>
      <c:valAx>
        <c:axId val="36597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971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90-47BA-8ADE-433AE9800F5A}"/>
            </c:ext>
          </c:extLst>
        </c:ser>
        <c:dLbls>
          <c:showLegendKey val="0"/>
          <c:showVal val="0"/>
          <c:showCatName val="0"/>
          <c:showSerName val="0"/>
          <c:showPercent val="0"/>
          <c:showBubbleSize val="0"/>
        </c:dLbls>
        <c:gapWidth val="180"/>
        <c:overlap val="-90"/>
        <c:axId val="442097696"/>
        <c:axId val="44209808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90-47BA-8ADE-433AE9800F5A}"/>
            </c:ext>
          </c:extLst>
        </c:ser>
        <c:dLbls>
          <c:showLegendKey val="0"/>
          <c:showVal val="0"/>
          <c:showCatName val="0"/>
          <c:showSerName val="0"/>
          <c:showPercent val="0"/>
          <c:showBubbleSize val="0"/>
        </c:dLbls>
        <c:marker val="1"/>
        <c:smooth val="0"/>
        <c:axId val="442097696"/>
        <c:axId val="442098088"/>
      </c:lineChart>
      <c:catAx>
        <c:axId val="442097696"/>
        <c:scaling>
          <c:orientation val="minMax"/>
        </c:scaling>
        <c:delete val="0"/>
        <c:axPos val="b"/>
        <c:numFmt formatCode="ge" sourceLinked="1"/>
        <c:majorTickMark val="none"/>
        <c:minorTickMark val="none"/>
        <c:tickLblPos val="none"/>
        <c:crossAx val="442098088"/>
        <c:crosses val="autoZero"/>
        <c:auto val="0"/>
        <c:lblAlgn val="ctr"/>
        <c:lblOffset val="100"/>
        <c:noMultiLvlLbl val="1"/>
      </c:catAx>
      <c:valAx>
        <c:axId val="442098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7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2D-4886-AA59-5EC0A4465EB7}"/>
            </c:ext>
          </c:extLst>
        </c:ser>
        <c:dLbls>
          <c:showLegendKey val="0"/>
          <c:showVal val="0"/>
          <c:showCatName val="0"/>
          <c:showSerName val="0"/>
          <c:showPercent val="0"/>
          <c:showBubbleSize val="0"/>
        </c:dLbls>
        <c:gapWidth val="180"/>
        <c:overlap val="-90"/>
        <c:axId val="442098480"/>
        <c:axId val="44209887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2D-4886-AA59-5EC0A4465EB7}"/>
            </c:ext>
          </c:extLst>
        </c:ser>
        <c:dLbls>
          <c:showLegendKey val="0"/>
          <c:showVal val="0"/>
          <c:showCatName val="0"/>
          <c:showSerName val="0"/>
          <c:showPercent val="0"/>
          <c:showBubbleSize val="0"/>
        </c:dLbls>
        <c:marker val="1"/>
        <c:smooth val="0"/>
        <c:axId val="442098480"/>
        <c:axId val="442098872"/>
      </c:lineChart>
      <c:catAx>
        <c:axId val="442098480"/>
        <c:scaling>
          <c:orientation val="minMax"/>
        </c:scaling>
        <c:delete val="0"/>
        <c:axPos val="b"/>
        <c:numFmt formatCode="ge" sourceLinked="1"/>
        <c:majorTickMark val="none"/>
        <c:minorTickMark val="none"/>
        <c:tickLblPos val="none"/>
        <c:crossAx val="442098872"/>
        <c:crosses val="autoZero"/>
        <c:auto val="0"/>
        <c:lblAlgn val="ctr"/>
        <c:lblOffset val="100"/>
        <c:noMultiLvlLbl val="1"/>
      </c:catAx>
      <c:valAx>
        <c:axId val="442098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8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142</c:v>
                </c:pt>
                <c:pt idx="1">
                  <c:v>128.1</c:v>
                </c:pt>
                <c:pt idx="2">
                  <c:v>114.7</c:v>
                </c:pt>
                <c:pt idx="3">
                  <c:v>145.30000000000001</c:v>
                </c:pt>
                <c:pt idx="4">
                  <c:v>162.6</c:v>
                </c:pt>
              </c:numCache>
            </c:numRef>
          </c:val>
          <c:extLst xmlns:c16r2="http://schemas.microsoft.com/office/drawing/2015/06/chart">
            <c:ext xmlns:c16="http://schemas.microsoft.com/office/drawing/2014/chart" uri="{C3380CC4-5D6E-409C-BE32-E72D297353CC}">
              <c16:uniqueId val="{00000000-CDB0-4EEC-8733-B995817396AF}"/>
            </c:ext>
          </c:extLst>
        </c:ser>
        <c:dLbls>
          <c:showLegendKey val="0"/>
          <c:showVal val="0"/>
          <c:showCatName val="0"/>
          <c:showSerName val="0"/>
          <c:showPercent val="0"/>
          <c:showBubbleSize val="0"/>
        </c:dLbls>
        <c:gapWidth val="180"/>
        <c:overlap val="-90"/>
        <c:axId val="501499800"/>
        <c:axId val="50150019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CDB0-4EEC-8733-B995817396A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DB0-4EEC-8733-B995817396AF}"/>
            </c:ext>
          </c:extLst>
        </c:ser>
        <c:dLbls>
          <c:showLegendKey val="0"/>
          <c:showVal val="0"/>
          <c:showCatName val="0"/>
          <c:showSerName val="0"/>
          <c:showPercent val="0"/>
          <c:showBubbleSize val="0"/>
        </c:dLbls>
        <c:marker val="1"/>
        <c:smooth val="0"/>
        <c:axId val="501499800"/>
        <c:axId val="501500192"/>
      </c:lineChart>
      <c:catAx>
        <c:axId val="501499800"/>
        <c:scaling>
          <c:orientation val="minMax"/>
        </c:scaling>
        <c:delete val="0"/>
        <c:axPos val="b"/>
        <c:numFmt formatCode="ge" sourceLinked="1"/>
        <c:majorTickMark val="none"/>
        <c:minorTickMark val="none"/>
        <c:tickLblPos val="none"/>
        <c:crossAx val="501500192"/>
        <c:crosses val="autoZero"/>
        <c:auto val="0"/>
        <c:lblAlgn val="ctr"/>
        <c:lblOffset val="100"/>
        <c:noMultiLvlLbl val="1"/>
      </c:catAx>
      <c:valAx>
        <c:axId val="501500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1499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34-432E-BFAE-02B2D0D2337C}"/>
            </c:ext>
          </c:extLst>
        </c:ser>
        <c:dLbls>
          <c:showLegendKey val="0"/>
          <c:showVal val="0"/>
          <c:showCatName val="0"/>
          <c:showSerName val="0"/>
          <c:showPercent val="0"/>
          <c:showBubbleSize val="0"/>
        </c:dLbls>
        <c:gapWidth val="180"/>
        <c:overlap val="-90"/>
        <c:axId val="502506664"/>
        <c:axId val="50250705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34-432E-BFAE-02B2D0D2337C}"/>
            </c:ext>
          </c:extLst>
        </c:ser>
        <c:dLbls>
          <c:showLegendKey val="0"/>
          <c:showVal val="0"/>
          <c:showCatName val="0"/>
          <c:showSerName val="0"/>
          <c:showPercent val="0"/>
          <c:showBubbleSize val="0"/>
        </c:dLbls>
        <c:marker val="1"/>
        <c:smooth val="0"/>
        <c:axId val="502506664"/>
        <c:axId val="502507056"/>
      </c:lineChart>
      <c:catAx>
        <c:axId val="502506664"/>
        <c:scaling>
          <c:orientation val="minMax"/>
        </c:scaling>
        <c:delete val="0"/>
        <c:axPos val="b"/>
        <c:numFmt formatCode="ge" sourceLinked="1"/>
        <c:majorTickMark val="none"/>
        <c:minorTickMark val="none"/>
        <c:tickLblPos val="none"/>
        <c:crossAx val="502507056"/>
        <c:crosses val="autoZero"/>
        <c:auto val="0"/>
        <c:lblAlgn val="ctr"/>
        <c:lblOffset val="100"/>
        <c:noMultiLvlLbl val="1"/>
      </c:catAx>
      <c:valAx>
        <c:axId val="50250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06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0B-4B2E-BBD7-0A953A87A002}"/>
            </c:ext>
          </c:extLst>
        </c:ser>
        <c:dLbls>
          <c:showLegendKey val="0"/>
          <c:showVal val="0"/>
          <c:showCatName val="0"/>
          <c:showSerName val="0"/>
          <c:showPercent val="0"/>
          <c:showBubbleSize val="0"/>
        </c:dLbls>
        <c:gapWidth val="180"/>
        <c:overlap val="-90"/>
        <c:axId val="502507840"/>
        <c:axId val="50561959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0B-4B2E-BBD7-0A953A87A002}"/>
            </c:ext>
          </c:extLst>
        </c:ser>
        <c:dLbls>
          <c:showLegendKey val="0"/>
          <c:showVal val="0"/>
          <c:showCatName val="0"/>
          <c:showSerName val="0"/>
          <c:showPercent val="0"/>
          <c:showBubbleSize val="0"/>
        </c:dLbls>
        <c:marker val="1"/>
        <c:smooth val="0"/>
        <c:axId val="502507840"/>
        <c:axId val="505619592"/>
      </c:lineChart>
      <c:catAx>
        <c:axId val="502507840"/>
        <c:scaling>
          <c:orientation val="minMax"/>
        </c:scaling>
        <c:delete val="0"/>
        <c:axPos val="b"/>
        <c:numFmt formatCode="ge" sourceLinked="1"/>
        <c:majorTickMark val="none"/>
        <c:minorTickMark val="none"/>
        <c:tickLblPos val="none"/>
        <c:crossAx val="505619592"/>
        <c:crosses val="autoZero"/>
        <c:auto val="0"/>
        <c:lblAlgn val="ctr"/>
        <c:lblOffset val="100"/>
        <c:noMultiLvlLbl val="1"/>
      </c:catAx>
      <c:valAx>
        <c:axId val="505619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0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F9-4620-B381-CE355D6C4C55}"/>
            </c:ext>
          </c:extLst>
        </c:ser>
        <c:dLbls>
          <c:showLegendKey val="0"/>
          <c:showVal val="0"/>
          <c:showCatName val="0"/>
          <c:showSerName val="0"/>
          <c:showPercent val="0"/>
          <c:showBubbleSize val="0"/>
        </c:dLbls>
        <c:gapWidth val="180"/>
        <c:overlap val="-90"/>
        <c:axId val="505620376"/>
        <c:axId val="50562076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F9-4620-B381-CE355D6C4C55}"/>
            </c:ext>
          </c:extLst>
        </c:ser>
        <c:dLbls>
          <c:showLegendKey val="0"/>
          <c:showVal val="0"/>
          <c:showCatName val="0"/>
          <c:showSerName val="0"/>
          <c:showPercent val="0"/>
          <c:showBubbleSize val="0"/>
        </c:dLbls>
        <c:marker val="1"/>
        <c:smooth val="0"/>
        <c:axId val="505620376"/>
        <c:axId val="505620768"/>
      </c:lineChart>
      <c:catAx>
        <c:axId val="505620376"/>
        <c:scaling>
          <c:orientation val="minMax"/>
        </c:scaling>
        <c:delete val="0"/>
        <c:axPos val="b"/>
        <c:numFmt formatCode="ge" sourceLinked="1"/>
        <c:majorTickMark val="none"/>
        <c:minorTickMark val="none"/>
        <c:tickLblPos val="none"/>
        <c:crossAx val="505620768"/>
        <c:crosses val="autoZero"/>
        <c:auto val="0"/>
        <c:lblAlgn val="ctr"/>
        <c:lblOffset val="100"/>
        <c:noMultiLvlLbl val="1"/>
      </c:catAx>
      <c:valAx>
        <c:axId val="50562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0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E6-40ED-A069-1155FFF6AB90}"/>
            </c:ext>
          </c:extLst>
        </c:ser>
        <c:dLbls>
          <c:showLegendKey val="0"/>
          <c:showVal val="0"/>
          <c:showCatName val="0"/>
          <c:showSerName val="0"/>
          <c:showPercent val="0"/>
          <c:showBubbleSize val="0"/>
        </c:dLbls>
        <c:gapWidth val="180"/>
        <c:overlap val="-90"/>
        <c:axId val="442543656"/>
        <c:axId val="44254404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E6-40ED-A069-1155FFF6AB90}"/>
            </c:ext>
          </c:extLst>
        </c:ser>
        <c:dLbls>
          <c:showLegendKey val="0"/>
          <c:showVal val="0"/>
          <c:showCatName val="0"/>
          <c:showSerName val="0"/>
          <c:showPercent val="0"/>
          <c:showBubbleSize val="0"/>
        </c:dLbls>
        <c:marker val="1"/>
        <c:smooth val="0"/>
        <c:axId val="442543656"/>
        <c:axId val="442544048"/>
      </c:lineChart>
      <c:catAx>
        <c:axId val="442543656"/>
        <c:scaling>
          <c:orientation val="minMax"/>
        </c:scaling>
        <c:delete val="0"/>
        <c:axPos val="b"/>
        <c:numFmt formatCode="ge" sourceLinked="1"/>
        <c:majorTickMark val="none"/>
        <c:minorTickMark val="none"/>
        <c:tickLblPos val="none"/>
        <c:crossAx val="442544048"/>
        <c:crosses val="autoZero"/>
        <c:auto val="0"/>
        <c:lblAlgn val="ctr"/>
        <c:lblOffset val="100"/>
        <c:noMultiLvlLbl val="1"/>
      </c:catAx>
      <c:valAx>
        <c:axId val="442544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43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83-4536-A454-229367C33FCF}"/>
            </c:ext>
          </c:extLst>
        </c:ser>
        <c:dLbls>
          <c:showLegendKey val="0"/>
          <c:showVal val="0"/>
          <c:showCatName val="0"/>
          <c:showSerName val="0"/>
          <c:showPercent val="0"/>
          <c:showBubbleSize val="0"/>
        </c:dLbls>
        <c:gapWidth val="180"/>
        <c:overlap val="-90"/>
        <c:axId val="442544832"/>
        <c:axId val="44254522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83-4536-A454-229367C33FCF}"/>
            </c:ext>
          </c:extLst>
        </c:ser>
        <c:dLbls>
          <c:showLegendKey val="0"/>
          <c:showVal val="0"/>
          <c:showCatName val="0"/>
          <c:showSerName val="0"/>
          <c:showPercent val="0"/>
          <c:showBubbleSize val="0"/>
        </c:dLbls>
        <c:marker val="1"/>
        <c:smooth val="0"/>
        <c:axId val="442544832"/>
        <c:axId val="442545224"/>
      </c:lineChart>
      <c:catAx>
        <c:axId val="442544832"/>
        <c:scaling>
          <c:orientation val="minMax"/>
        </c:scaling>
        <c:delete val="0"/>
        <c:axPos val="b"/>
        <c:numFmt formatCode="ge" sourceLinked="1"/>
        <c:majorTickMark val="none"/>
        <c:minorTickMark val="none"/>
        <c:tickLblPos val="none"/>
        <c:crossAx val="442545224"/>
        <c:crosses val="autoZero"/>
        <c:auto val="0"/>
        <c:lblAlgn val="ctr"/>
        <c:lblOffset val="100"/>
        <c:noMultiLvlLbl val="1"/>
      </c:catAx>
      <c:valAx>
        <c:axId val="442545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4483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6B-4681-B71B-B939F66E2507}"/>
            </c:ext>
          </c:extLst>
        </c:ser>
        <c:dLbls>
          <c:showLegendKey val="0"/>
          <c:showVal val="0"/>
          <c:showCatName val="0"/>
          <c:showSerName val="0"/>
          <c:showPercent val="0"/>
          <c:showBubbleSize val="0"/>
        </c:dLbls>
        <c:gapWidth val="180"/>
        <c:overlap val="-90"/>
        <c:axId val="505589176"/>
        <c:axId val="50558956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6B-4681-B71B-B939F66E2507}"/>
            </c:ext>
          </c:extLst>
        </c:ser>
        <c:dLbls>
          <c:showLegendKey val="0"/>
          <c:showVal val="0"/>
          <c:showCatName val="0"/>
          <c:showSerName val="0"/>
          <c:showPercent val="0"/>
          <c:showBubbleSize val="0"/>
        </c:dLbls>
        <c:marker val="1"/>
        <c:smooth val="0"/>
        <c:axId val="505589176"/>
        <c:axId val="505589568"/>
      </c:lineChart>
      <c:catAx>
        <c:axId val="505589176"/>
        <c:scaling>
          <c:orientation val="minMax"/>
        </c:scaling>
        <c:delete val="0"/>
        <c:axPos val="b"/>
        <c:numFmt formatCode="ge" sourceLinked="1"/>
        <c:majorTickMark val="none"/>
        <c:minorTickMark val="none"/>
        <c:tickLblPos val="none"/>
        <c:crossAx val="505589568"/>
        <c:crosses val="autoZero"/>
        <c:auto val="0"/>
        <c:lblAlgn val="ctr"/>
        <c:lblOffset val="100"/>
        <c:noMultiLvlLbl val="1"/>
      </c:catAx>
      <c:valAx>
        <c:axId val="505589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589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68-4E68-929A-E10BFC435ED9}"/>
            </c:ext>
          </c:extLst>
        </c:ser>
        <c:dLbls>
          <c:showLegendKey val="0"/>
          <c:showVal val="0"/>
          <c:showCatName val="0"/>
          <c:showSerName val="0"/>
          <c:showPercent val="0"/>
          <c:showBubbleSize val="0"/>
        </c:dLbls>
        <c:gapWidth val="180"/>
        <c:overlap val="-90"/>
        <c:axId val="505590352"/>
        <c:axId val="36614284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68-4E68-929A-E10BFC435ED9}"/>
            </c:ext>
          </c:extLst>
        </c:ser>
        <c:dLbls>
          <c:showLegendKey val="0"/>
          <c:showVal val="0"/>
          <c:showCatName val="0"/>
          <c:showSerName val="0"/>
          <c:showPercent val="0"/>
          <c:showBubbleSize val="0"/>
        </c:dLbls>
        <c:marker val="1"/>
        <c:smooth val="0"/>
        <c:axId val="505590352"/>
        <c:axId val="366142848"/>
      </c:lineChart>
      <c:catAx>
        <c:axId val="505590352"/>
        <c:scaling>
          <c:orientation val="minMax"/>
        </c:scaling>
        <c:delete val="0"/>
        <c:axPos val="b"/>
        <c:numFmt formatCode="ge" sourceLinked="1"/>
        <c:majorTickMark val="none"/>
        <c:minorTickMark val="none"/>
        <c:tickLblPos val="none"/>
        <c:crossAx val="366142848"/>
        <c:crosses val="autoZero"/>
        <c:auto val="0"/>
        <c:lblAlgn val="ctr"/>
        <c:lblOffset val="100"/>
        <c:noMultiLvlLbl val="1"/>
      </c:catAx>
      <c:valAx>
        <c:axId val="366142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590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C6-42A9-B9B8-9FED2543D2D6}"/>
            </c:ext>
          </c:extLst>
        </c:ser>
        <c:dLbls>
          <c:showLegendKey val="0"/>
          <c:showVal val="0"/>
          <c:showCatName val="0"/>
          <c:showSerName val="0"/>
          <c:showPercent val="0"/>
          <c:showBubbleSize val="0"/>
        </c:dLbls>
        <c:gapWidth val="180"/>
        <c:overlap val="-90"/>
        <c:axId val="366143632"/>
        <c:axId val="36614402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C6-42A9-B9B8-9FED2543D2D6}"/>
            </c:ext>
          </c:extLst>
        </c:ser>
        <c:dLbls>
          <c:showLegendKey val="0"/>
          <c:showVal val="0"/>
          <c:showCatName val="0"/>
          <c:showSerName val="0"/>
          <c:showPercent val="0"/>
          <c:showBubbleSize val="0"/>
        </c:dLbls>
        <c:marker val="1"/>
        <c:smooth val="0"/>
        <c:axId val="366143632"/>
        <c:axId val="366144024"/>
      </c:lineChart>
      <c:catAx>
        <c:axId val="366143632"/>
        <c:scaling>
          <c:orientation val="minMax"/>
        </c:scaling>
        <c:delete val="0"/>
        <c:axPos val="b"/>
        <c:numFmt formatCode="ge" sourceLinked="1"/>
        <c:majorTickMark val="none"/>
        <c:minorTickMark val="none"/>
        <c:tickLblPos val="none"/>
        <c:crossAx val="366144024"/>
        <c:crosses val="autoZero"/>
        <c:auto val="0"/>
        <c:lblAlgn val="ctr"/>
        <c:lblOffset val="100"/>
        <c:noMultiLvlLbl val="1"/>
      </c:catAx>
      <c:valAx>
        <c:axId val="366144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14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EA-442F-B9EC-04A77F71D30C}"/>
            </c:ext>
          </c:extLst>
        </c:ser>
        <c:dLbls>
          <c:showLegendKey val="0"/>
          <c:showVal val="0"/>
          <c:showCatName val="0"/>
          <c:showSerName val="0"/>
          <c:showPercent val="0"/>
          <c:showBubbleSize val="0"/>
        </c:dLbls>
        <c:gapWidth val="180"/>
        <c:overlap val="-90"/>
        <c:axId val="442093544"/>
        <c:axId val="44209393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EA-442F-B9EC-04A77F71D30C}"/>
            </c:ext>
          </c:extLst>
        </c:ser>
        <c:dLbls>
          <c:showLegendKey val="0"/>
          <c:showVal val="0"/>
          <c:showCatName val="0"/>
          <c:showSerName val="0"/>
          <c:showPercent val="0"/>
          <c:showBubbleSize val="0"/>
        </c:dLbls>
        <c:marker val="1"/>
        <c:smooth val="0"/>
        <c:axId val="442093544"/>
        <c:axId val="442093936"/>
      </c:lineChart>
      <c:catAx>
        <c:axId val="442093544"/>
        <c:scaling>
          <c:orientation val="minMax"/>
        </c:scaling>
        <c:delete val="0"/>
        <c:axPos val="b"/>
        <c:numFmt formatCode="ge" sourceLinked="1"/>
        <c:majorTickMark val="none"/>
        <c:minorTickMark val="none"/>
        <c:tickLblPos val="none"/>
        <c:crossAx val="442093936"/>
        <c:crosses val="autoZero"/>
        <c:auto val="0"/>
        <c:lblAlgn val="ctr"/>
        <c:lblOffset val="100"/>
        <c:noMultiLvlLbl val="1"/>
      </c:catAx>
      <c:valAx>
        <c:axId val="442093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3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BE-47CA-B451-F74401023C9C}"/>
            </c:ext>
          </c:extLst>
        </c:ser>
        <c:dLbls>
          <c:showLegendKey val="0"/>
          <c:showVal val="0"/>
          <c:showCatName val="0"/>
          <c:showSerName val="0"/>
          <c:showPercent val="0"/>
          <c:showBubbleSize val="0"/>
        </c:dLbls>
        <c:gapWidth val="180"/>
        <c:overlap val="-90"/>
        <c:axId val="442094720"/>
        <c:axId val="4420951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BE-47CA-B451-F74401023C9C}"/>
            </c:ext>
          </c:extLst>
        </c:ser>
        <c:dLbls>
          <c:showLegendKey val="0"/>
          <c:showVal val="0"/>
          <c:showCatName val="0"/>
          <c:showSerName val="0"/>
          <c:showPercent val="0"/>
          <c:showBubbleSize val="0"/>
        </c:dLbls>
        <c:marker val="1"/>
        <c:smooth val="0"/>
        <c:axId val="442094720"/>
        <c:axId val="442095112"/>
      </c:lineChart>
      <c:catAx>
        <c:axId val="442094720"/>
        <c:scaling>
          <c:orientation val="minMax"/>
        </c:scaling>
        <c:delete val="0"/>
        <c:axPos val="b"/>
        <c:numFmt formatCode="ge" sourceLinked="1"/>
        <c:majorTickMark val="none"/>
        <c:minorTickMark val="none"/>
        <c:tickLblPos val="none"/>
        <c:crossAx val="442095112"/>
        <c:crosses val="autoZero"/>
        <c:auto val="0"/>
        <c:lblAlgn val="ctr"/>
        <c:lblOffset val="100"/>
        <c:noMultiLvlLbl val="1"/>
      </c:catAx>
      <c:valAx>
        <c:axId val="442095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4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1327.4</c:v>
                </c:pt>
                <c:pt idx="1">
                  <c:v>256.39999999999998</c:v>
                </c:pt>
                <c:pt idx="2">
                  <c:v>256.39999999999998</c:v>
                </c:pt>
                <c:pt idx="3">
                  <c:v>244.1</c:v>
                </c:pt>
                <c:pt idx="4">
                  <c:v>457.7</c:v>
                </c:pt>
              </c:numCache>
            </c:numRef>
          </c:val>
          <c:extLst xmlns:c16r2="http://schemas.microsoft.com/office/drawing/2015/06/chart">
            <c:ext xmlns:c16="http://schemas.microsoft.com/office/drawing/2014/chart" uri="{C3380CC4-5D6E-409C-BE32-E72D297353CC}">
              <c16:uniqueId val="{00000000-DB52-4F62-8ADA-17CDA1C7627B}"/>
            </c:ext>
          </c:extLst>
        </c:ser>
        <c:dLbls>
          <c:showLegendKey val="0"/>
          <c:showVal val="0"/>
          <c:showCatName val="0"/>
          <c:showSerName val="0"/>
          <c:showPercent val="0"/>
          <c:showBubbleSize val="0"/>
        </c:dLbls>
        <c:gapWidth val="180"/>
        <c:overlap val="-90"/>
        <c:axId val="505907984"/>
        <c:axId val="505908376"/>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DB52-4F62-8ADA-17CDA1C7627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B52-4F62-8ADA-17CDA1C7627B}"/>
            </c:ext>
          </c:extLst>
        </c:ser>
        <c:dLbls>
          <c:showLegendKey val="0"/>
          <c:showVal val="0"/>
          <c:showCatName val="0"/>
          <c:showSerName val="0"/>
          <c:showPercent val="0"/>
          <c:showBubbleSize val="0"/>
        </c:dLbls>
        <c:marker val="1"/>
        <c:smooth val="0"/>
        <c:axId val="505907984"/>
        <c:axId val="505908376"/>
      </c:lineChart>
      <c:catAx>
        <c:axId val="505907984"/>
        <c:scaling>
          <c:orientation val="minMax"/>
        </c:scaling>
        <c:delete val="0"/>
        <c:axPos val="b"/>
        <c:numFmt formatCode="ge" sourceLinked="1"/>
        <c:majorTickMark val="none"/>
        <c:minorTickMark val="none"/>
        <c:tickLblPos val="none"/>
        <c:crossAx val="505908376"/>
        <c:crosses val="autoZero"/>
        <c:auto val="0"/>
        <c:lblAlgn val="ctr"/>
        <c:lblOffset val="100"/>
        <c:noMultiLvlLbl val="1"/>
      </c:catAx>
      <c:valAx>
        <c:axId val="505908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907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5F-4F37-8DC2-DCEF0C7C55B3}"/>
            </c:ext>
          </c:extLst>
        </c:ser>
        <c:dLbls>
          <c:showLegendKey val="0"/>
          <c:showVal val="0"/>
          <c:showCatName val="0"/>
          <c:showSerName val="0"/>
          <c:showPercent val="0"/>
          <c:showBubbleSize val="0"/>
        </c:dLbls>
        <c:gapWidth val="180"/>
        <c:overlap val="-90"/>
        <c:axId val="442250248"/>
        <c:axId val="4422506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5F-4F37-8DC2-DCEF0C7C55B3}"/>
            </c:ext>
          </c:extLst>
        </c:ser>
        <c:dLbls>
          <c:showLegendKey val="0"/>
          <c:showVal val="0"/>
          <c:showCatName val="0"/>
          <c:showSerName val="0"/>
          <c:showPercent val="0"/>
          <c:showBubbleSize val="0"/>
        </c:dLbls>
        <c:marker val="1"/>
        <c:smooth val="0"/>
        <c:axId val="442250248"/>
        <c:axId val="442250640"/>
      </c:lineChart>
      <c:catAx>
        <c:axId val="442250248"/>
        <c:scaling>
          <c:orientation val="minMax"/>
        </c:scaling>
        <c:delete val="0"/>
        <c:axPos val="b"/>
        <c:numFmt formatCode="ge" sourceLinked="1"/>
        <c:majorTickMark val="none"/>
        <c:minorTickMark val="none"/>
        <c:tickLblPos val="none"/>
        <c:crossAx val="442250640"/>
        <c:crosses val="autoZero"/>
        <c:auto val="0"/>
        <c:lblAlgn val="ctr"/>
        <c:lblOffset val="100"/>
        <c:noMultiLvlLbl val="1"/>
      </c:catAx>
      <c:valAx>
        <c:axId val="442250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250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6574.7</c:v>
                </c:pt>
                <c:pt idx="1">
                  <c:v>7212.3</c:v>
                </c:pt>
                <c:pt idx="2">
                  <c:v>6642.4</c:v>
                </c:pt>
                <c:pt idx="3">
                  <c:v>7044.9</c:v>
                </c:pt>
                <c:pt idx="4">
                  <c:v>6404.1</c:v>
                </c:pt>
              </c:numCache>
            </c:numRef>
          </c:val>
          <c:extLst xmlns:c16r2="http://schemas.microsoft.com/office/drawing/2015/06/chart">
            <c:ext xmlns:c16="http://schemas.microsoft.com/office/drawing/2014/chart" uri="{C3380CC4-5D6E-409C-BE32-E72D297353CC}">
              <c16:uniqueId val="{00000000-28E4-41FD-84B3-1C91750BDC64}"/>
            </c:ext>
          </c:extLst>
        </c:ser>
        <c:dLbls>
          <c:showLegendKey val="0"/>
          <c:showVal val="0"/>
          <c:showCatName val="0"/>
          <c:showSerName val="0"/>
          <c:showPercent val="0"/>
          <c:showBubbleSize val="0"/>
        </c:dLbls>
        <c:gapWidth val="180"/>
        <c:overlap val="-90"/>
        <c:axId val="505909160"/>
        <c:axId val="50590955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28E4-41FD-84B3-1C91750BDC64}"/>
            </c:ext>
          </c:extLst>
        </c:ser>
        <c:dLbls>
          <c:showLegendKey val="0"/>
          <c:showVal val="0"/>
          <c:showCatName val="0"/>
          <c:showSerName val="0"/>
          <c:showPercent val="0"/>
          <c:showBubbleSize val="0"/>
        </c:dLbls>
        <c:marker val="1"/>
        <c:smooth val="0"/>
        <c:axId val="505909160"/>
        <c:axId val="505909552"/>
      </c:lineChart>
      <c:catAx>
        <c:axId val="505909160"/>
        <c:scaling>
          <c:orientation val="minMax"/>
        </c:scaling>
        <c:delete val="0"/>
        <c:axPos val="b"/>
        <c:numFmt formatCode="ge" sourceLinked="1"/>
        <c:majorTickMark val="none"/>
        <c:minorTickMark val="none"/>
        <c:tickLblPos val="none"/>
        <c:crossAx val="505909552"/>
        <c:crosses val="autoZero"/>
        <c:auto val="0"/>
        <c:lblAlgn val="ctr"/>
        <c:lblOffset val="100"/>
        <c:noMultiLvlLbl val="1"/>
      </c:catAx>
      <c:valAx>
        <c:axId val="505909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909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1491243</c:v>
                </c:pt>
                <c:pt idx="1">
                  <c:v>1438753</c:v>
                </c:pt>
                <c:pt idx="2">
                  <c:v>1444415</c:v>
                </c:pt>
                <c:pt idx="3">
                  <c:v>2033424</c:v>
                </c:pt>
                <c:pt idx="4">
                  <c:v>2333579</c:v>
                </c:pt>
              </c:numCache>
            </c:numRef>
          </c:val>
          <c:extLst xmlns:c16r2="http://schemas.microsoft.com/office/drawing/2015/06/chart">
            <c:ext xmlns:c16="http://schemas.microsoft.com/office/drawing/2014/chart" uri="{C3380CC4-5D6E-409C-BE32-E72D297353CC}">
              <c16:uniqueId val="{00000000-3E5F-422D-820A-1502EFFC50F2}"/>
            </c:ext>
          </c:extLst>
        </c:ser>
        <c:dLbls>
          <c:showLegendKey val="0"/>
          <c:showVal val="0"/>
          <c:showCatName val="0"/>
          <c:showSerName val="0"/>
          <c:showPercent val="0"/>
          <c:showBubbleSize val="0"/>
        </c:dLbls>
        <c:gapWidth val="180"/>
        <c:overlap val="-90"/>
        <c:axId val="84922664"/>
        <c:axId val="8492305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3E5F-422D-820A-1502EFFC50F2}"/>
            </c:ext>
          </c:extLst>
        </c:ser>
        <c:dLbls>
          <c:showLegendKey val="0"/>
          <c:showVal val="0"/>
          <c:showCatName val="0"/>
          <c:showSerName val="0"/>
          <c:showPercent val="0"/>
          <c:showBubbleSize val="0"/>
        </c:dLbls>
        <c:marker val="1"/>
        <c:smooth val="0"/>
        <c:axId val="84922664"/>
        <c:axId val="84923056"/>
      </c:lineChart>
      <c:catAx>
        <c:axId val="84922664"/>
        <c:scaling>
          <c:orientation val="minMax"/>
        </c:scaling>
        <c:delete val="0"/>
        <c:axPos val="b"/>
        <c:numFmt formatCode="ge" sourceLinked="1"/>
        <c:majorTickMark val="none"/>
        <c:minorTickMark val="none"/>
        <c:tickLblPos val="none"/>
        <c:crossAx val="84923056"/>
        <c:crosses val="autoZero"/>
        <c:auto val="0"/>
        <c:lblAlgn val="ctr"/>
        <c:lblOffset val="100"/>
        <c:noMultiLvlLbl val="1"/>
      </c:catAx>
      <c:valAx>
        <c:axId val="8492305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922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41.6</c:v>
                </c:pt>
                <c:pt idx="1">
                  <c:v>41.7</c:v>
                </c:pt>
                <c:pt idx="2">
                  <c:v>47.9</c:v>
                </c:pt>
                <c:pt idx="3">
                  <c:v>44</c:v>
                </c:pt>
                <c:pt idx="4">
                  <c:v>43.7</c:v>
                </c:pt>
              </c:numCache>
            </c:numRef>
          </c:val>
          <c:extLst xmlns:c16r2="http://schemas.microsoft.com/office/drawing/2015/06/chart">
            <c:ext xmlns:c16="http://schemas.microsoft.com/office/drawing/2014/chart" uri="{C3380CC4-5D6E-409C-BE32-E72D297353CC}">
              <c16:uniqueId val="{00000000-0418-4A96-BC7C-2ACFDFB566FE}"/>
            </c:ext>
          </c:extLst>
        </c:ser>
        <c:dLbls>
          <c:showLegendKey val="0"/>
          <c:showVal val="0"/>
          <c:showCatName val="0"/>
          <c:showSerName val="0"/>
          <c:showPercent val="0"/>
          <c:showBubbleSize val="0"/>
        </c:dLbls>
        <c:gapWidth val="180"/>
        <c:overlap val="-90"/>
        <c:axId val="84923840"/>
        <c:axId val="44078780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0418-4A96-BC7C-2ACFDFB566FE}"/>
            </c:ext>
          </c:extLst>
        </c:ser>
        <c:dLbls>
          <c:showLegendKey val="0"/>
          <c:showVal val="0"/>
          <c:showCatName val="0"/>
          <c:showSerName val="0"/>
          <c:showPercent val="0"/>
          <c:showBubbleSize val="0"/>
        </c:dLbls>
        <c:marker val="1"/>
        <c:smooth val="0"/>
        <c:axId val="84923840"/>
        <c:axId val="440787800"/>
      </c:lineChart>
      <c:catAx>
        <c:axId val="84923840"/>
        <c:scaling>
          <c:orientation val="minMax"/>
        </c:scaling>
        <c:delete val="0"/>
        <c:axPos val="b"/>
        <c:numFmt formatCode="ge" sourceLinked="1"/>
        <c:majorTickMark val="none"/>
        <c:minorTickMark val="none"/>
        <c:tickLblPos val="none"/>
        <c:crossAx val="440787800"/>
        <c:crosses val="autoZero"/>
        <c:auto val="0"/>
        <c:lblAlgn val="ctr"/>
        <c:lblOffset val="100"/>
        <c:noMultiLvlLbl val="1"/>
      </c:catAx>
      <c:valAx>
        <c:axId val="440787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923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14.5</c:v>
                </c:pt>
                <c:pt idx="1">
                  <c:v>21.7</c:v>
                </c:pt>
                <c:pt idx="2">
                  <c:v>23.3</c:v>
                </c:pt>
                <c:pt idx="3">
                  <c:v>20.8</c:v>
                </c:pt>
                <c:pt idx="4">
                  <c:v>14.2</c:v>
                </c:pt>
              </c:numCache>
            </c:numRef>
          </c:val>
          <c:extLst xmlns:c16r2="http://schemas.microsoft.com/office/drawing/2015/06/chart">
            <c:ext xmlns:c16="http://schemas.microsoft.com/office/drawing/2014/chart" uri="{C3380CC4-5D6E-409C-BE32-E72D297353CC}">
              <c16:uniqueId val="{00000000-78D7-4CF7-B0A1-6BD0C29E1158}"/>
            </c:ext>
          </c:extLst>
        </c:ser>
        <c:dLbls>
          <c:showLegendKey val="0"/>
          <c:showVal val="0"/>
          <c:showCatName val="0"/>
          <c:showSerName val="0"/>
          <c:showPercent val="0"/>
          <c:showBubbleSize val="0"/>
        </c:dLbls>
        <c:gapWidth val="180"/>
        <c:overlap val="-90"/>
        <c:axId val="440788584"/>
        <c:axId val="44078897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78D7-4CF7-B0A1-6BD0C29E1158}"/>
            </c:ext>
          </c:extLst>
        </c:ser>
        <c:dLbls>
          <c:showLegendKey val="0"/>
          <c:showVal val="0"/>
          <c:showCatName val="0"/>
          <c:showSerName val="0"/>
          <c:showPercent val="0"/>
          <c:showBubbleSize val="0"/>
        </c:dLbls>
        <c:marker val="1"/>
        <c:smooth val="0"/>
        <c:axId val="440788584"/>
        <c:axId val="440788976"/>
      </c:lineChart>
      <c:catAx>
        <c:axId val="440788584"/>
        <c:scaling>
          <c:orientation val="minMax"/>
        </c:scaling>
        <c:delete val="0"/>
        <c:axPos val="b"/>
        <c:numFmt formatCode="ge" sourceLinked="1"/>
        <c:majorTickMark val="none"/>
        <c:minorTickMark val="none"/>
        <c:tickLblPos val="none"/>
        <c:crossAx val="440788976"/>
        <c:crosses val="autoZero"/>
        <c:auto val="0"/>
        <c:lblAlgn val="ctr"/>
        <c:lblOffset val="100"/>
        <c:noMultiLvlLbl val="1"/>
      </c:catAx>
      <c:valAx>
        <c:axId val="440788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88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201.3</c:v>
                </c:pt>
                <c:pt idx="1">
                  <c:v>162.69999999999999</c:v>
                </c:pt>
                <c:pt idx="2">
                  <c:v>162.5</c:v>
                </c:pt>
                <c:pt idx="3">
                  <c:v>158.6</c:v>
                </c:pt>
                <c:pt idx="4">
                  <c:v>139.5</c:v>
                </c:pt>
              </c:numCache>
            </c:numRef>
          </c:val>
          <c:extLst xmlns:c16r2="http://schemas.microsoft.com/office/drawing/2015/06/chart">
            <c:ext xmlns:c16="http://schemas.microsoft.com/office/drawing/2014/chart" uri="{C3380CC4-5D6E-409C-BE32-E72D297353CC}">
              <c16:uniqueId val="{00000000-3EDD-446B-9D4B-981A1CEAB415}"/>
            </c:ext>
          </c:extLst>
        </c:ser>
        <c:dLbls>
          <c:showLegendKey val="0"/>
          <c:showVal val="0"/>
          <c:showCatName val="0"/>
          <c:showSerName val="0"/>
          <c:showPercent val="0"/>
          <c:showBubbleSize val="0"/>
        </c:dLbls>
        <c:gapWidth val="180"/>
        <c:overlap val="-90"/>
        <c:axId val="439570256"/>
        <c:axId val="43957064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3EDD-446B-9D4B-981A1CEAB415}"/>
            </c:ext>
          </c:extLst>
        </c:ser>
        <c:dLbls>
          <c:showLegendKey val="0"/>
          <c:showVal val="0"/>
          <c:showCatName val="0"/>
          <c:showSerName val="0"/>
          <c:showPercent val="0"/>
          <c:showBubbleSize val="0"/>
        </c:dLbls>
        <c:marker val="1"/>
        <c:smooth val="0"/>
        <c:axId val="439570256"/>
        <c:axId val="439570648"/>
      </c:lineChart>
      <c:catAx>
        <c:axId val="439570256"/>
        <c:scaling>
          <c:orientation val="minMax"/>
        </c:scaling>
        <c:delete val="0"/>
        <c:axPos val="b"/>
        <c:numFmt formatCode="ge" sourceLinked="1"/>
        <c:majorTickMark val="none"/>
        <c:minorTickMark val="none"/>
        <c:tickLblPos val="none"/>
        <c:crossAx val="439570648"/>
        <c:crosses val="autoZero"/>
        <c:auto val="0"/>
        <c:lblAlgn val="ctr"/>
        <c:lblOffset val="100"/>
        <c:noMultiLvlLbl val="1"/>
      </c:catAx>
      <c:valAx>
        <c:axId val="439570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70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53.2</c:v>
                </c:pt>
                <c:pt idx="1">
                  <c:v>59.4</c:v>
                </c:pt>
                <c:pt idx="2">
                  <c:v>60.1</c:v>
                </c:pt>
                <c:pt idx="3">
                  <c:v>59.8</c:v>
                </c:pt>
                <c:pt idx="4">
                  <c:v>58.3</c:v>
                </c:pt>
              </c:numCache>
            </c:numRef>
          </c:val>
          <c:extLst xmlns:c16r2="http://schemas.microsoft.com/office/drawing/2015/06/chart">
            <c:ext xmlns:c16="http://schemas.microsoft.com/office/drawing/2014/chart" uri="{C3380CC4-5D6E-409C-BE32-E72D297353CC}">
              <c16:uniqueId val="{00000000-536B-47AA-9522-7BEB8CFCD27C}"/>
            </c:ext>
          </c:extLst>
        </c:ser>
        <c:dLbls>
          <c:showLegendKey val="0"/>
          <c:showVal val="0"/>
          <c:showCatName val="0"/>
          <c:showSerName val="0"/>
          <c:showPercent val="0"/>
          <c:showBubbleSize val="0"/>
        </c:dLbls>
        <c:gapWidth val="180"/>
        <c:overlap val="-90"/>
        <c:axId val="439571432"/>
        <c:axId val="439571824"/>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536B-47AA-9522-7BEB8CFCD27C}"/>
            </c:ext>
          </c:extLst>
        </c:ser>
        <c:dLbls>
          <c:showLegendKey val="0"/>
          <c:showVal val="0"/>
          <c:showCatName val="0"/>
          <c:showSerName val="0"/>
          <c:showPercent val="0"/>
          <c:showBubbleSize val="0"/>
        </c:dLbls>
        <c:marker val="1"/>
        <c:smooth val="0"/>
        <c:axId val="439571432"/>
        <c:axId val="439571824"/>
      </c:lineChart>
      <c:catAx>
        <c:axId val="439571432"/>
        <c:scaling>
          <c:orientation val="minMax"/>
        </c:scaling>
        <c:delete val="0"/>
        <c:axPos val="b"/>
        <c:numFmt formatCode="ge" sourceLinked="1"/>
        <c:majorTickMark val="none"/>
        <c:minorTickMark val="none"/>
        <c:tickLblPos val="none"/>
        <c:crossAx val="439571824"/>
        <c:crosses val="autoZero"/>
        <c:auto val="0"/>
        <c:lblAlgn val="ctr"/>
        <c:lblOffset val="100"/>
        <c:noMultiLvlLbl val="1"/>
      </c:catAx>
      <c:valAx>
        <c:axId val="43957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95714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54391" y="7358505"/>
          <a:ext cx="5196596"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5922830" y="7358505"/>
          <a:ext cx="510787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1302550" y="7358505"/>
          <a:ext cx="5196597"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6759831" y="7358505"/>
          <a:ext cx="513264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2182005" y="7358505"/>
          <a:ext cx="5206121"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（最大出力合計100,210kW）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（最大出力合計100,210kW）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581892" y="12208625"/>
          <a:ext cx="5194775" cy="299368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581892" y="15363306"/>
          <a:ext cx="5194775" cy="298744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581892" y="18529069"/>
          <a:ext cx="5194775" cy="298744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581892" y="21677515"/>
          <a:ext cx="5194775" cy="298745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581892" y="24785783"/>
          <a:ext cx="5194775" cy="298744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6394576" y="12208625"/>
          <a:ext cx="4700487" cy="299368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6394576" y="15363306"/>
          <a:ext cx="4700487" cy="298744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6394576" y="18529069"/>
          <a:ext cx="4700487" cy="298744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6394576" y="21677515"/>
          <a:ext cx="4700487" cy="298745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6394576" y="24785783"/>
          <a:ext cx="4700487" cy="298744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1765288" y="12208625"/>
          <a:ext cx="4700488" cy="299368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1765288" y="15363306"/>
          <a:ext cx="4700488" cy="298744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1765288" y="18529069"/>
          <a:ext cx="4700488" cy="298744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1765288" y="21677515"/>
          <a:ext cx="4700488" cy="298745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1765288" y="24785783"/>
          <a:ext cx="4700488" cy="298744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7058415" y="12208625"/>
          <a:ext cx="4700488" cy="299368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7058415" y="15363306"/>
          <a:ext cx="4700488" cy="298744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7058415" y="18529069"/>
          <a:ext cx="4700488" cy="298744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7058415" y="21677515"/>
          <a:ext cx="4700488" cy="298745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7058415" y="24785783"/>
          <a:ext cx="4700488" cy="298744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2481082" y="12208625"/>
          <a:ext cx="4700487" cy="299368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2481082" y="15363306"/>
          <a:ext cx="4700487" cy="298744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2481082" y="18529069"/>
          <a:ext cx="4700487" cy="298744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2481082" y="21677515"/>
          <a:ext cx="4700487" cy="298745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2481082" y="24785783"/>
          <a:ext cx="4700487" cy="298744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43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43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43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43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43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43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43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437"/>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438"/>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43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44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44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442"/>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443"/>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44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44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44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447"/>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448"/>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449"/>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450"/>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451"/>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452"/>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453"/>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454"/>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455"/>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456"/>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457"/>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458"/>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459"/>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460"/>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461"/>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462"/>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463"/>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464"/>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1465"/>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1466"/>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1467"/>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1468"/>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1469"/>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xmlns="" id="{00000000-0008-0000-0000-0000BF160000}"/>
                </a:ext>
              </a:extLst>
            </xdr:cNvPr>
            <xdr:cNvPicPr>
              <a:picLocks noChangeAspect="1" noChangeArrowheads="1"/>
              <a:extLst>
                <a:ext uri="{84589F7E-364E-4C9E-8A38-B11213B215E9}">
                  <a14:cameraTool cellRange="データ!$E$22:$I$35" spid="_x0000_s1470"/>
                </a:ext>
              </a:extLst>
            </xdr:cNvPicPr>
          </xdr:nvPicPr>
          <xdr:blipFill>
            <a:blip xmlns:r="http://schemas.openxmlformats.org/officeDocument/2006/relationships" r:embed="rId6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xmlns="" id="{00000000-0008-0000-0000-0000C0160000}"/>
                </a:ext>
              </a:extLst>
            </xdr:cNvPr>
            <xdr:cNvPicPr>
              <a:picLocks noChangeAspect="1" noChangeArrowheads="1"/>
              <a:extLst>
                <a:ext uri="{84589F7E-364E-4C9E-8A38-B11213B215E9}">
                  <a14:cameraTool cellRange="データ!$E$22:$I$35" spid="_x0000_s1471"/>
                </a:ext>
              </a:extLst>
            </xdr:cNvPicPr>
          </xdr:nvPicPr>
          <xdr:blipFill>
            <a:blip xmlns:r="http://schemas.openxmlformats.org/officeDocument/2006/relationships" r:embed="rId6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xmlns="" id="{00000000-0008-0000-0000-0000C1160000}"/>
                </a:ext>
              </a:extLst>
            </xdr:cNvPr>
            <xdr:cNvPicPr>
              <a:picLocks noChangeAspect="1" noChangeArrowheads="1"/>
              <a:extLst>
                <a:ext uri="{84589F7E-364E-4C9E-8A38-B11213B215E9}">
                  <a14:cameraTool cellRange="データ!$E$22:$I$35" spid="_x0000_s1472"/>
                </a:ext>
              </a:extLst>
            </xdr:cNvPicPr>
          </xdr:nvPicPr>
          <xdr:blipFill>
            <a:blip xmlns:r="http://schemas.openxmlformats.org/officeDocument/2006/relationships" r:embed="rId6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xmlns="" id="{00000000-0008-0000-0000-0000C2160000}"/>
                </a:ext>
              </a:extLst>
            </xdr:cNvPr>
            <xdr:cNvPicPr>
              <a:picLocks noChangeAspect="1" noChangeArrowheads="1"/>
              <a:extLst>
                <a:ext uri="{84589F7E-364E-4C9E-8A38-B11213B215E9}">
                  <a14:cameraTool cellRange="データ!$E$22:$I$35" spid="_x0000_s1473"/>
                </a:ext>
              </a:extLst>
            </xdr:cNvPicPr>
          </xdr:nvPicPr>
          <xdr:blipFill>
            <a:blip xmlns:r="http://schemas.openxmlformats.org/officeDocument/2006/relationships" r:embed="rId6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xmlns="" id="{00000000-0008-0000-0000-0000C3160000}"/>
                </a:ext>
              </a:extLst>
            </xdr:cNvPr>
            <xdr:cNvPicPr>
              <a:picLocks noChangeAspect="1" noChangeArrowheads="1"/>
              <a:extLst>
                <a:ext uri="{84589F7E-364E-4C9E-8A38-B11213B215E9}">
                  <a14:cameraTool cellRange="データ!$E$22:$I$35" spid="_x0000_s1474"/>
                </a:ext>
              </a:extLst>
            </xdr:cNvPicPr>
          </xdr:nvPicPr>
          <xdr:blipFill>
            <a:blip xmlns:r="http://schemas.openxmlformats.org/officeDocument/2006/relationships" r:embed="rId6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0" zoomScaleNormal="50" workbookViewId="0">
      <selection activeCell="AK40" sqref="AK40:AQ96"/>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長野県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法適用</v>
      </c>
      <c r="C3" s="175"/>
      <c r="D3" s="175"/>
      <c r="E3" s="175"/>
      <c r="F3" s="175" t="str">
        <f>データ!J6</f>
        <v>電気事業</v>
      </c>
      <c r="G3" s="175"/>
      <c r="H3" s="175"/>
      <c r="I3" s="175"/>
      <c r="J3" s="175" t="str">
        <f>データ!K6</f>
        <v>自治体職員</v>
      </c>
      <c r="K3" s="175"/>
      <c r="L3" s="175"/>
      <c r="M3" s="175"/>
      <c r="N3" s="176">
        <f>データ!L6</f>
        <v>75.900000000000006</v>
      </c>
      <c r="O3" s="176"/>
      <c r="P3" s="176"/>
      <c r="Q3" s="177"/>
      <c r="R3" s="1"/>
      <c r="S3" s="178" t="s">
        <v>8</v>
      </c>
      <c r="T3" s="179"/>
      <c r="U3" s="179"/>
      <c r="V3" s="179"/>
      <c r="W3" s="179"/>
      <c r="X3" s="179"/>
      <c r="Y3" s="179"/>
      <c r="Z3" s="179"/>
      <c r="AA3" s="179"/>
      <c r="AB3" s="179"/>
      <c r="AC3" s="179"/>
      <c r="AD3" s="179"/>
      <c r="AE3" s="179"/>
      <c r="AF3" s="179"/>
      <c r="AG3" s="179"/>
      <c r="AH3" s="180"/>
      <c r="AI3" s="1"/>
      <c r="AJ3" s="1"/>
      <c r="AK3" s="112" t="s">
        <v>255</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f>データ!M6</f>
        <v>16</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127</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f>データ!W6</f>
        <v>360558</v>
      </c>
      <c r="G12" s="151"/>
      <c r="H12" s="150">
        <f>データ!X6</f>
        <v>361506</v>
      </c>
      <c r="I12" s="151"/>
      <c r="J12" s="150">
        <f>データ!Y6</f>
        <v>416583</v>
      </c>
      <c r="K12" s="151"/>
      <c r="L12" s="150">
        <f>データ!Z6</f>
        <v>381417</v>
      </c>
      <c r="M12" s="151"/>
      <c r="N12" s="152">
        <f>データ!AA6</f>
        <v>383317</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360558</v>
      </c>
      <c r="G16" s="146"/>
      <c r="H16" s="146">
        <f>データ!AR6</f>
        <v>361506</v>
      </c>
      <c r="I16" s="146"/>
      <c r="J16" s="146">
        <f>データ!AS6</f>
        <v>416583</v>
      </c>
      <c r="K16" s="146"/>
      <c r="L16" s="146">
        <f>データ!AT6</f>
        <v>381417</v>
      </c>
      <c r="M16" s="146"/>
      <c r="N16" s="138">
        <f>データ!AU6</f>
        <v>383317</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f>データ!AV6</f>
        <v>3082409</v>
      </c>
      <c r="G19" s="136"/>
      <c r="H19" s="136"/>
      <c r="I19" s="136">
        <f>データ!AW6</f>
        <v>643632</v>
      </c>
      <c r="J19" s="136"/>
      <c r="K19" s="136"/>
      <c r="L19" s="136">
        <f>データ!AX6</f>
        <v>3726041</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256</v>
      </c>
      <c r="AL40" s="113"/>
      <c r="AM40" s="113"/>
      <c r="AN40" s="113"/>
      <c r="AO40" s="113"/>
      <c r="AP40" s="113"/>
      <c r="AQ40" s="114"/>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257</v>
      </c>
      <c r="AL99" s="124"/>
      <c r="AM99" s="124"/>
      <c r="AN99" s="124"/>
      <c r="AO99" s="124"/>
      <c r="AP99" s="124"/>
      <c r="AQ99" s="125"/>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ovq8I/9UULcxaJ9PPSfxk24stYdTm5V5wDqQOd0Ljr4+K7KK678YSrAN2RmFL7YyJMM27ECoL2E+GwhULnBgcQ==" saltValue="LdFhO453x6bhq98xi419T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2.8">
      <c r="A6" s="49" t="s">
        <v>115</v>
      </c>
      <c r="B6" s="67" t="str">
        <f>B7</f>
        <v>2017</v>
      </c>
      <c r="C6" s="67" t="str">
        <f t="shared" ref="C6:AX6" si="6">C7</f>
        <v>200000</v>
      </c>
      <c r="D6" s="67" t="str">
        <f t="shared" si="6"/>
        <v>46</v>
      </c>
      <c r="E6" s="67" t="str">
        <f t="shared" si="6"/>
        <v>04</v>
      </c>
      <c r="F6" s="67" t="str">
        <f t="shared" si="6"/>
        <v>0</v>
      </c>
      <c r="G6" s="67" t="str">
        <f t="shared" si="6"/>
        <v>000</v>
      </c>
      <c r="H6" s="67" t="str">
        <f t="shared" si="6"/>
        <v>長野県</v>
      </c>
      <c r="I6" s="67" t="str">
        <f t="shared" si="6"/>
        <v>法適用</v>
      </c>
      <c r="J6" s="67" t="str">
        <f t="shared" si="6"/>
        <v>電気事業</v>
      </c>
      <c r="K6" s="67" t="str">
        <f t="shared" si="6"/>
        <v>自治体職員</v>
      </c>
      <c r="L6" s="68">
        <f t="shared" si="6"/>
        <v>75.900000000000006</v>
      </c>
      <c r="M6" s="69">
        <f t="shared" si="6"/>
        <v>16</v>
      </c>
      <c r="N6" s="69" t="str">
        <f t="shared" si="6"/>
        <v>-</v>
      </c>
      <c r="O6" s="69" t="str">
        <f t="shared" si="6"/>
        <v>-</v>
      </c>
      <c r="P6" s="69" t="str">
        <f t="shared" si="6"/>
        <v>-</v>
      </c>
      <c r="Q6" s="69" t="str">
        <f t="shared" si="6"/>
        <v>-</v>
      </c>
      <c r="R6" s="70" t="str">
        <f>R7</f>
        <v>平32年3月31日　美和発電所 ほか</v>
      </c>
      <c r="S6" s="71" t="str">
        <f t="shared" si="6"/>
        <v>平成31年9月30日　大鹿第2発電所</v>
      </c>
      <c r="T6" s="67" t="str">
        <f t="shared" si="6"/>
        <v>無</v>
      </c>
      <c r="U6" s="71" t="str">
        <f t="shared" si="6"/>
        <v>中部電力（株）、丸紅新電力（株）</v>
      </c>
      <c r="V6" s="68" t="str">
        <f t="shared" si="6"/>
        <v>-</v>
      </c>
      <c r="W6" s="69">
        <f>W7</f>
        <v>360558</v>
      </c>
      <c r="X6" s="69">
        <f t="shared" si="6"/>
        <v>361506</v>
      </c>
      <c r="Y6" s="69">
        <f t="shared" si="6"/>
        <v>416583</v>
      </c>
      <c r="Z6" s="69">
        <f t="shared" si="6"/>
        <v>381417</v>
      </c>
      <c r="AA6" s="69">
        <f t="shared" si="6"/>
        <v>383317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360558</v>
      </c>
      <c r="AR6" s="69">
        <f t="shared" si="6"/>
        <v>361506</v>
      </c>
      <c r="AS6" s="69">
        <f t="shared" si="6"/>
        <v>416583</v>
      </c>
      <c r="AT6" s="69">
        <f t="shared" si="6"/>
        <v>381417</v>
      </c>
      <c r="AU6" s="69">
        <f t="shared" si="6"/>
        <v>383317</v>
      </c>
      <c r="AV6" s="69">
        <f t="shared" si="6"/>
        <v>3082409</v>
      </c>
      <c r="AW6" s="69">
        <f t="shared" si="6"/>
        <v>643632</v>
      </c>
      <c r="AX6" s="69">
        <f t="shared" si="6"/>
        <v>3726041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c r="A7" s="49"/>
      <c r="B7" s="77" t="s">
        <v>116</v>
      </c>
      <c r="C7" s="77" t="s">
        <v>117</v>
      </c>
      <c r="D7" s="77" t="s">
        <v>118</v>
      </c>
      <c r="E7" s="77" t="s">
        <v>119</v>
      </c>
      <c r="F7" s="77" t="s">
        <v>120</v>
      </c>
      <c r="G7" s="77" t="s">
        <v>121</v>
      </c>
      <c r="H7" s="77" t="s">
        <v>122</v>
      </c>
      <c r="I7" s="77" t="s">
        <v>123</v>
      </c>
      <c r="J7" s="77" t="s">
        <v>124</v>
      </c>
      <c r="K7" s="77" t="s">
        <v>125</v>
      </c>
      <c r="L7" s="78">
        <v>75.900000000000006</v>
      </c>
      <c r="M7" s="79">
        <v>16</v>
      </c>
      <c r="N7" s="79" t="s">
        <v>126</v>
      </c>
      <c r="O7" s="80" t="s">
        <v>126</v>
      </c>
      <c r="P7" s="80" t="s">
        <v>126</v>
      </c>
      <c r="Q7" s="80" t="s">
        <v>126</v>
      </c>
      <c r="R7" s="81" t="s">
        <v>127</v>
      </c>
      <c r="S7" s="81" t="s">
        <v>128</v>
      </c>
      <c r="T7" s="82" t="s">
        <v>129</v>
      </c>
      <c r="U7" s="81" t="s">
        <v>130</v>
      </c>
      <c r="V7" s="78" t="s">
        <v>126</v>
      </c>
      <c r="W7" s="80">
        <v>360558</v>
      </c>
      <c r="X7" s="80">
        <v>361506</v>
      </c>
      <c r="Y7" s="80">
        <v>416583</v>
      </c>
      <c r="Z7" s="80">
        <v>381417</v>
      </c>
      <c r="AA7" s="80">
        <v>383317</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360558</v>
      </c>
      <c r="AR7" s="80">
        <v>361506</v>
      </c>
      <c r="AS7" s="80">
        <v>416583</v>
      </c>
      <c r="AT7" s="80">
        <v>381417</v>
      </c>
      <c r="AU7" s="80">
        <v>383317</v>
      </c>
      <c r="AV7" s="80">
        <v>3082409</v>
      </c>
      <c r="AW7" s="80">
        <v>643632</v>
      </c>
      <c r="AX7" s="80">
        <v>3726041</v>
      </c>
      <c r="AY7" s="83">
        <v>127.4</v>
      </c>
      <c r="AZ7" s="83">
        <v>123.7</v>
      </c>
      <c r="BA7" s="83">
        <v>112.8</v>
      </c>
      <c r="BB7" s="83">
        <v>143.6</v>
      </c>
      <c r="BC7" s="83">
        <v>159.9</v>
      </c>
      <c r="BD7" s="83">
        <v>119.7</v>
      </c>
      <c r="BE7" s="83">
        <v>125.7</v>
      </c>
      <c r="BF7" s="83">
        <v>129.69999999999999</v>
      </c>
      <c r="BG7" s="83">
        <v>135.9</v>
      </c>
      <c r="BH7" s="83">
        <v>130.5</v>
      </c>
      <c r="BI7" s="83">
        <v>100</v>
      </c>
      <c r="BJ7" s="83">
        <v>142</v>
      </c>
      <c r="BK7" s="83">
        <v>128.1</v>
      </c>
      <c r="BL7" s="83">
        <v>114.7</v>
      </c>
      <c r="BM7" s="83">
        <v>145.30000000000001</v>
      </c>
      <c r="BN7" s="83">
        <v>162.6</v>
      </c>
      <c r="BO7" s="83">
        <v>121.8</v>
      </c>
      <c r="BP7" s="83">
        <v>124.8</v>
      </c>
      <c r="BQ7" s="83">
        <v>130.4</v>
      </c>
      <c r="BR7" s="83">
        <v>136.30000000000001</v>
      </c>
      <c r="BS7" s="83">
        <v>130.69999999999999</v>
      </c>
      <c r="BT7" s="83">
        <v>100</v>
      </c>
      <c r="BU7" s="83">
        <v>1327.4</v>
      </c>
      <c r="BV7" s="83">
        <v>256.39999999999998</v>
      </c>
      <c r="BW7" s="83">
        <v>256.39999999999998</v>
      </c>
      <c r="BX7" s="83">
        <v>244.1</v>
      </c>
      <c r="BY7" s="83">
        <v>457.7</v>
      </c>
      <c r="BZ7" s="83">
        <v>992.4</v>
      </c>
      <c r="CA7" s="83">
        <v>638.79999999999995</v>
      </c>
      <c r="CB7" s="83">
        <v>716.7</v>
      </c>
      <c r="CC7" s="83">
        <v>688</v>
      </c>
      <c r="CD7" s="83">
        <v>707.7</v>
      </c>
      <c r="CE7" s="83">
        <v>100</v>
      </c>
      <c r="CF7" s="83">
        <v>6574.7</v>
      </c>
      <c r="CG7" s="83">
        <v>7212.3</v>
      </c>
      <c r="CH7" s="83">
        <v>6642.4</v>
      </c>
      <c r="CI7" s="83">
        <v>7044.9</v>
      </c>
      <c r="CJ7" s="83">
        <v>6404.1</v>
      </c>
      <c r="CK7" s="83">
        <v>7914.4</v>
      </c>
      <c r="CL7" s="83">
        <v>7493.6</v>
      </c>
      <c r="CM7" s="83">
        <v>8014.2</v>
      </c>
      <c r="CN7" s="83">
        <v>8260</v>
      </c>
      <c r="CO7" s="83">
        <v>8600.1</v>
      </c>
      <c r="CP7" s="80">
        <v>1491243</v>
      </c>
      <c r="CQ7" s="80">
        <v>1438753</v>
      </c>
      <c r="CR7" s="80">
        <v>1444415</v>
      </c>
      <c r="CS7" s="80">
        <v>2033424</v>
      </c>
      <c r="CT7" s="80">
        <v>2333579</v>
      </c>
      <c r="CU7" s="80">
        <v>1160012</v>
      </c>
      <c r="CV7" s="80">
        <v>1146099</v>
      </c>
      <c r="CW7" s="80">
        <v>1494682</v>
      </c>
      <c r="CX7" s="80">
        <v>1543942</v>
      </c>
      <c r="CY7" s="80">
        <v>1467681</v>
      </c>
      <c r="CZ7" s="80">
        <v>100210</v>
      </c>
      <c r="DA7" s="83">
        <v>41.6</v>
      </c>
      <c r="DB7" s="83">
        <v>41.7</v>
      </c>
      <c r="DC7" s="83">
        <v>47.9</v>
      </c>
      <c r="DD7" s="83">
        <v>44</v>
      </c>
      <c r="DE7" s="83">
        <v>43.7</v>
      </c>
      <c r="DF7" s="83">
        <v>36.299999999999997</v>
      </c>
      <c r="DG7" s="83">
        <v>38.4</v>
      </c>
      <c r="DH7" s="83">
        <v>37.700000000000003</v>
      </c>
      <c r="DI7" s="83">
        <v>36.200000000000003</v>
      </c>
      <c r="DJ7" s="83">
        <v>36.5</v>
      </c>
      <c r="DK7" s="83">
        <v>14.5</v>
      </c>
      <c r="DL7" s="83">
        <v>21.7</v>
      </c>
      <c r="DM7" s="83">
        <v>23.3</v>
      </c>
      <c r="DN7" s="83">
        <v>20.8</v>
      </c>
      <c r="DO7" s="83">
        <v>14.2</v>
      </c>
      <c r="DP7" s="83">
        <v>22.1</v>
      </c>
      <c r="DQ7" s="83">
        <v>21.1</v>
      </c>
      <c r="DR7" s="83">
        <v>20</v>
      </c>
      <c r="DS7" s="83">
        <v>18.2</v>
      </c>
      <c r="DT7" s="83">
        <v>20.9</v>
      </c>
      <c r="DU7" s="83">
        <v>201.3</v>
      </c>
      <c r="DV7" s="83">
        <v>162.69999999999999</v>
      </c>
      <c r="DW7" s="83">
        <v>162.5</v>
      </c>
      <c r="DX7" s="83">
        <v>158.6</v>
      </c>
      <c r="DY7" s="83">
        <v>139.5</v>
      </c>
      <c r="DZ7" s="83">
        <v>130.19999999999999</v>
      </c>
      <c r="EA7" s="83">
        <v>128.80000000000001</v>
      </c>
      <c r="EB7" s="83">
        <v>109.9</v>
      </c>
      <c r="EC7" s="83">
        <v>103.6</v>
      </c>
      <c r="ED7" s="83">
        <v>95.7</v>
      </c>
      <c r="EE7" s="83">
        <v>53.2</v>
      </c>
      <c r="EF7" s="83">
        <v>59.4</v>
      </c>
      <c r="EG7" s="83">
        <v>60.1</v>
      </c>
      <c r="EH7" s="83">
        <v>59.8</v>
      </c>
      <c r="EI7" s="83">
        <v>58.3</v>
      </c>
      <c r="EJ7" s="83">
        <v>57.7</v>
      </c>
      <c r="EK7" s="83">
        <v>59.8</v>
      </c>
      <c r="EL7" s="83">
        <v>59.6</v>
      </c>
      <c r="EM7" s="83">
        <v>60.3</v>
      </c>
      <c r="EN7" s="83">
        <v>60.2</v>
      </c>
      <c r="EO7" s="83">
        <v>30.3</v>
      </c>
      <c r="EP7" s="83">
        <v>25.7</v>
      </c>
      <c r="EQ7" s="83">
        <v>17.600000000000001</v>
      </c>
      <c r="ER7" s="83">
        <v>13</v>
      </c>
      <c r="ES7" s="83">
        <v>17.3</v>
      </c>
      <c r="ET7" s="83">
        <v>15.3</v>
      </c>
      <c r="EU7" s="83">
        <v>16.2</v>
      </c>
      <c r="EV7" s="83">
        <v>18.7</v>
      </c>
      <c r="EW7" s="83">
        <v>20.5</v>
      </c>
      <c r="EX7" s="83">
        <v>21.4</v>
      </c>
      <c r="EY7" s="80">
        <v>100210</v>
      </c>
      <c r="EZ7" s="83">
        <v>41.6</v>
      </c>
      <c r="FA7" s="83">
        <v>41.7</v>
      </c>
      <c r="FB7" s="83">
        <v>47.9</v>
      </c>
      <c r="FC7" s="83">
        <v>44</v>
      </c>
      <c r="FD7" s="83">
        <v>43.7</v>
      </c>
      <c r="FE7" s="83">
        <v>37</v>
      </c>
      <c r="FF7" s="83">
        <v>39.5</v>
      </c>
      <c r="FG7" s="83">
        <v>39.1</v>
      </c>
      <c r="FH7" s="83">
        <v>37.299999999999997</v>
      </c>
      <c r="FI7" s="83">
        <v>38</v>
      </c>
      <c r="FJ7" s="83">
        <v>14.5</v>
      </c>
      <c r="FK7" s="83">
        <v>21.7</v>
      </c>
      <c r="FL7" s="83">
        <v>23.3</v>
      </c>
      <c r="FM7" s="83">
        <v>20.8</v>
      </c>
      <c r="FN7" s="83">
        <v>14.2</v>
      </c>
      <c r="FO7" s="83">
        <v>22.6</v>
      </c>
      <c r="FP7" s="83">
        <v>22</v>
      </c>
      <c r="FQ7" s="83">
        <v>21.4</v>
      </c>
      <c r="FR7" s="83">
        <v>19.3</v>
      </c>
      <c r="FS7" s="83">
        <v>20.6</v>
      </c>
      <c r="FT7" s="83">
        <v>201.3</v>
      </c>
      <c r="FU7" s="83">
        <v>162.69999999999999</v>
      </c>
      <c r="FV7" s="83">
        <v>162.5</v>
      </c>
      <c r="FW7" s="83">
        <v>158.6</v>
      </c>
      <c r="FX7" s="83">
        <v>139.5</v>
      </c>
      <c r="FY7" s="83">
        <v>120.9</v>
      </c>
      <c r="FZ7" s="83">
        <v>105.7</v>
      </c>
      <c r="GA7" s="83">
        <v>89.4</v>
      </c>
      <c r="GB7" s="83">
        <v>83.3</v>
      </c>
      <c r="GC7" s="83">
        <v>73.2</v>
      </c>
      <c r="GD7" s="83">
        <v>53.2</v>
      </c>
      <c r="GE7" s="83">
        <v>59.4</v>
      </c>
      <c r="GF7" s="83">
        <v>60.1</v>
      </c>
      <c r="GG7" s="83">
        <v>59.8</v>
      </c>
      <c r="GH7" s="83">
        <v>58.3</v>
      </c>
      <c r="GI7" s="83">
        <v>58.6</v>
      </c>
      <c r="GJ7" s="83">
        <v>61.3</v>
      </c>
      <c r="GK7" s="83">
        <v>61.7</v>
      </c>
      <c r="GL7" s="83">
        <v>62.1</v>
      </c>
      <c r="GM7" s="83">
        <v>62.6</v>
      </c>
      <c r="GN7" s="83">
        <v>30.3</v>
      </c>
      <c r="GO7" s="83">
        <v>25.7</v>
      </c>
      <c r="GP7" s="83">
        <v>17.600000000000001</v>
      </c>
      <c r="GQ7" s="83">
        <v>13</v>
      </c>
      <c r="GR7" s="83">
        <v>17.3</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t="s">
        <v>126</v>
      </c>
      <c r="IX7" s="83" t="s">
        <v>126</v>
      </c>
      <c r="IY7" s="83" t="s">
        <v>126</v>
      </c>
      <c r="IZ7" s="83" t="s">
        <v>126</v>
      </c>
      <c r="JA7" s="83" t="s">
        <v>126</v>
      </c>
      <c r="JB7" s="83" t="s">
        <v>126</v>
      </c>
      <c r="JC7" s="83">
        <v>15.1</v>
      </c>
      <c r="JD7" s="83">
        <v>15.1</v>
      </c>
      <c r="JE7" s="83">
        <v>14</v>
      </c>
      <c r="JF7" s="83">
        <v>15.5</v>
      </c>
      <c r="JG7" s="83">
        <v>13.1</v>
      </c>
      <c r="JH7" s="83" t="s">
        <v>126</v>
      </c>
      <c r="JI7" s="83" t="s">
        <v>126</v>
      </c>
      <c r="JJ7" s="83" t="s">
        <v>126</v>
      </c>
      <c r="JK7" s="83" t="s">
        <v>126</v>
      </c>
      <c r="JL7" s="83" t="s">
        <v>126</v>
      </c>
      <c r="JM7" s="83">
        <v>37.700000000000003</v>
      </c>
      <c r="JN7" s="83">
        <v>25.4</v>
      </c>
      <c r="JO7" s="83">
        <v>20.100000000000001</v>
      </c>
      <c r="JP7" s="83">
        <v>28.4</v>
      </c>
      <c r="JQ7" s="83">
        <v>25</v>
      </c>
      <c r="JR7" s="83" t="s">
        <v>126</v>
      </c>
      <c r="JS7" s="83" t="s">
        <v>126</v>
      </c>
      <c r="JT7" s="83" t="s">
        <v>126</v>
      </c>
      <c r="JU7" s="83" t="s">
        <v>126</v>
      </c>
      <c r="JV7" s="83" t="s">
        <v>126</v>
      </c>
      <c r="JW7" s="83">
        <v>259.60000000000002</v>
      </c>
      <c r="JX7" s="83">
        <v>226.2</v>
      </c>
      <c r="JY7" s="83">
        <v>224.7</v>
      </c>
      <c r="JZ7" s="83">
        <v>167.2</v>
      </c>
      <c r="KA7" s="83">
        <v>267.7</v>
      </c>
      <c r="KB7" s="83" t="s">
        <v>126</v>
      </c>
      <c r="KC7" s="83" t="s">
        <v>126</v>
      </c>
      <c r="KD7" s="83" t="s">
        <v>126</v>
      </c>
      <c r="KE7" s="83" t="s">
        <v>126</v>
      </c>
      <c r="KF7" s="83" t="s">
        <v>126</v>
      </c>
      <c r="KG7" s="83">
        <v>25.5</v>
      </c>
      <c r="KH7" s="83">
        <v>45.2</v>
      </c>
      <c r="KI7" s="83">
        <v>48.7</v>
      </c>
      <c r="KJ7" s="83">
        <v>53.3</v>
      </c>
      <c r="KK7" s="83">
        <v>29</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7.1</v>
      </c>
      <c r="LC7" s="83">
        <v>8.9</v>
      </c>
      <c r="LD7" s="83">
        <v>11.8</v>
      </c>
      <c r="LE7" s="83">
        <v>15.3</v>
      </c>
      <c r="LF7" s="83">
        <v>15.4</v>
      </c>
      <c r="LG7" s="83" t="s">
        <v>126</v>
      </c>
      <c r="LH7" s="83" t="s">
        <v>126</v>
      </c>
      <c r="LI7" s="83" t="s">
        <v>126</v>
      </c>
      <c r="LJ7" s="83" t="s">
        <v>126</v>
      </c>
      <c r="LK7" s="83" t="s">
        <v>126</v>
      </c>
      <c r="LL7" s="83">
        <v>8.6</v>
      </c>
      <c r="LM7" s="83">
        <v>2</v>
      </c>
      <c r="LN7" s="83">
        <v>1.4</v>
      </c>
      <c r="LO7" s="83">
        <v>2.4</v>
      </c>
      <c r="LP7" s="83">
        <v>4.0999999999999996</v>
      </c>
      <c r="LQ7" s="83" t="s">
        <v>126</v>
      </c>
      <c r="LR7" s="83" t="s">
        <v>126</v>
      </c>
      <c r="LS7" s="83" t="s">
        <v>126</v>
      </c>
      <c r="LT7" s="83" t="s">
        <v>126</v>
      </c>
      <c r="LU7" s="83" t="s">
        <v>126</v>
      </c>
      <c r="LV7" s="83">
        <v>1092.0999999999999</v>
      </c>
      <c r="LW7" s="83">
        <v>1128.5999999999999</v>
      </c>
      <c r="LX7" s="83">
        <v>596.79999999999995</v>
      </c>
      <c r="LY7" s="83">
        <v>494.6</v>
      </c>
      <c r="LZ7" s="83">
        <v>469.5</v>
      </c>
      <c r="MA7" s="83" t="s">
        <v>126</v>
      </c>
      <c r="MB7" s="83" t="s">
        <v>126</v>
      </c>
      <c r="MC7" s="83" t="s">
        <v>126</v>
      </c>
      <c r="MD7" s="83" t="s">
        <v>126</v>
      </c>
      <c r="ME7" s="83" t="s">
        <v>126</v>
      </c>
      <c r="MF7" s="83">
        <v>2.9</v>
      </c>
      <c r="MG7" s="83">
        <v>3.4</v>
      </c>
      <c r="MH7" s="83">
        <v>5.6</v>
      </c>
      <c r="MI7" s="83">
        <v>11.5</v>
      </c>
      <c r="MJ7" s="83">
        <v>16.100000000000001</v>
      </c>
      <c r="MK7" s="83" t="s">
        <v>126</v>
      </c>
      <c r="ML7" s="83" t="s">
        <v>126</v>
      </c>
      <c r="MM7" s="83" t="s">
        <v>126</v>
      </c>
      <c r="MN7" s="83" t="s">
        <v>126</v>
      </c>
      <c r="MO7" s="83" t="s">
        <v>126</v>
      </c>
      <c r="MP7" s="83">
        <v>100</v>
      </c>
      <c r="MQ7" s="83">
        <v>100</v>
      </c>
      <c r="MR7" s="83">
        <v>100</v>
      </c>
      <c r="MS7" s="83">
        <v>100</v>
      </c>
      <c r="MT7" s="83">
        <v>100</v>
      </c>
      <c r="MU7" s="83">
        <v>14</v>
      </c>
      <c r="MV7" s="83">
        <v>14</v>
      </c>
      <c r="MW7" s="83">
        <v>14</v>
      </c>
      <c r="MX7" s="83">
        <v>14</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f>IF(SUM($O$7,$NC$7:$NF$7)=0,FALSE,TRUE)</f>
        <v>0</v>
      </c>
      <c r="KC8" s="87" t="s">
        <v>131</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（最大出力合計100,210kW）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（最大出力合計100,210kW）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127.4</v>
      </c>
      <c r="AZ11" s="95">
        <f>AZ7</f>
        <v>123.7</v>
      </c>
      <c r="BA11" s="95">
        <f>BA7</f>
        <v>112.8</v>
      </c>
      <c r="BB11" s="95">
        <f>BB7</f>
        <v>143.6</v>
      </c>
      <c r="BC11" s="95">
        <f>BC7</f>
        <v>159.9</v>
      </c>
      <c r="BD11" s="84"/>
      <c r="BE11" s="84"/>
      <c r="BF11" s="84"/>
      <c r="BG11" s="84"/>
      <c r="BH11" s="84"/>
      <c r="BI11" s="94" t="s">
        <v>139</v>
      </c>
      <c r="BJ11" s="95">
        <f>BJ7</f>
        <v>142</v>
      </c>
      <c r="BK11" s="95">
        <f>BK7</f>
        <v>128.1</v>
      </c>
      <c r="BL11" s="95">
        <f>BL7</f>
        <v>114.7</v>
      </c>
      <c r="BM11" s="95">
        <f>BM7</f>
        <v>145.30000000000001</v>
      </c>
      <c r="BN11" s="95">
        <f>BN7</f>
        <v>162.6</v>
      </c>
      <c r="BO11" s="84"/>
      <c r="BP11" s="84"/>
      <c r="BQ11" s="84"/>
      <c r="BR11" s="84"/>
      <c r="BS11" s="84"/>
      <c r="BT11" s="94" t="s">
        <v>139</v>
      </c>
      <c r="BU11" s="95">
        <f>BU7</f>
        <v>1327.4</v>
      </c>
      <c r="BV11" s="95">
        <f>BV7</f>
        <v>256.39999999999998</v>
      </c>
      <c r="BW11" s="95">
        <f>BW7</f>
        <v>256.39999999999998</v>
      </c>
      <c r="BX11" s="95">
        <f>BX7</f>
        <v>244.1</v>
      </c>
      <c r="BY11" s="95">
        <f>BY7</f>
        <v>457.7</v>
      </c>
      <c r="BZ11" s="84"/>
      <c r="CA11" s="84"/>
      <c r="CB11" s="84"/>
      <c r="CC11" s="84"/>
      <c r="CD11" s="84"/>
      <c r="CE11" s="94" t="s">
        <v>139</v>
      </c>
      <c r="CF11" s="95">
        <f>CF7</f>
        <v>6574.7</v>
      </c>
      <c r="CG11" s="95">
        <f>CG7</f>
        <v>7212.3</v>
      </c>
      <c r="CH11" s="95">
        <f>CH7</f>
        <v>6642.4</v>
      </c>
      <c r="CI11" s="95">
        <f>CI7</f>
        <v>7044.9</v>
      </c>
      <c r="CJ11" s="95">
        <f>CJ7</f>
        <v>6404.1</v>
      </c>
      <c r="CK11" s="84"/>
      <c r="CL11" s="84"/>
      <c r="CM11" s="84"/>
      <c r="CN11" s="84"/>
      <c r="CO11" s="94" t="s">
        <v>139</v>
      </c>
      <c r="CP11" s="96">
        <f>CP7</f>
        <v>1491243</v>
      </c>
      <c r="CQ11" s="96">
        <f>CQ7</f>
        <v>1438753</v>
      </c>
      <c r="CR11" s="96">
        <f>CR7</f>
        <v>1444415</v>
      </c>
      <c r="CS11" s="96">
        <f>CS7</f>
        <v>2033424</v>
      </c>
      <c r="CT11" s="96">
        <f>CT7</f>
        <v>2333579</v>
      </c>
      <c r="CU11" s="84"/>
      <c r="CV11" s="84"/>
      <c r="CW11" s="84"/>
      <c r="CX11" s="84"/>
      <c r="CY11" s="84"/>
      <c r="CZ11" s="94" t="s">
        <v>139</v>
      </c>
      <c r="DA11" s="95">
        <f>DA7</f>
        <v>41.6</v>
      </c>
      <c r="DB11" s="95">
        <f>DB7</f>
        <v>41.7</v>
      </c>
      <c r="DC11" s="95">
        <f>DC7</f>
        <v>47.9</v>
      </c>
      <c r="DD11" s="95">
        <f>DD7</f>
        <v>44</v>
      </c>
      <c r="DE11" s="95">
        <f>DE7</f>
        <v>43.7</v>
      </c>
      <c r="DF11" s="84"/>
      <c r="DG11" s="84"/>
      <c r="DH11" s="84"/>
      <c r="DI11" s="84"/>
      <c r="DJ11" s="94" t="s">
        <v>139</v>
      </c>
      <c r="DK11" s="95">
        <f>DK7</f>
        <v>14.5</v>
      </c>
      <c r="DL11" s="95">
        <f>DL7</f>
        <v>21.7</v>
      </c>
      <c r="DM11" s="95">
        <f>DM7</f>
        <v>23.3</v>
      </c>
      <c r="DN11" s="95">
        <f>DN7</f>
        <v>20.8</v>
      </c>
      <c r="DO11" s="95">
        <f>DO7</f>
        <v>14.2</v>
      </c>
      <c r="DP11" s="84"/>
      <c r="DQ11" s="84"/>
      <c r="DR11" s="84"/>
      <c r="DS11" s="84"/>
      <c r="DT11" s="94" t="s">
        <v>139</v>
      </c>
      <c r="DU11" s="95">
        <f>DU7</f>
        <v>201.3</v>
      </c>
      <c r="DV11" s="95">
        <f>DV7</f>
        <v>162.69999999999999</v>
      </c>
      <c r="DW11" s="95">
        <f>DW7</f>
        <v>162.5</v>
      </c>
      <c r="DX11" s="95">
        <f>DX7</f>
        <v>158.6</v>
      </c>
      <c r="DY11" s="95">
        <f>DY7</f>
        <v>139.5</v>
      </c>
      <c r="DZ11" s="84"/>
      <c r="EA11" s="84"/>
      <c r="EB11" s="84"/>
      <c r="EC11" s="84"/>
      <c r="ED11" s="94" t="s">
        <v>139</v>
      </c>
      <c r="EE11" s="95">
        <f>EE7</f>
        <v>53.2</v>
      </c>
      <c r="EF11" s="95">
        <f>EF7</f>
        <v>59.4</v>
      </c>
      <c r="EG11" s="95">
        <f>EG7</f>
        <v>60.1</v>
      </c>
      <c r="EH11" s="95">
        <f>EH7</f>
        <v>59.8</v>
      </c>
      <c r="EI11" s="95">
        <f>EI7</f>
        <v>58.3</v>
      </c>
      <c r="EJ11" s="84"/>
      <c r="EK11" s="84"/>
      <c r="EL11" s="84"/>
      <c r="EM11" s="84"/>
      <c r="EN11" s="94" t="s">
        <v>139</v>
      </c>
      <c r="EO11" s="95">
        <f>EO7</f>
        <v>30.3</v>
      </c>
      <c r="EP11" s="95">
        <f>EP7</f>
        <v>25.7</v>
      </c>
      <c r="EQ11" s="95">
        <f>EQ7</f>
        <v>17.600000000000001</v>
      </c>
      <c r="ER11" s="95">
        <f>ER7</f>
        <v>13</v>
      </c>
      <c r="ES11" s="95">
        <f>ES7</f>
        <v>17.3</v>
      </c>
      <c r="ET11" s="84"/>
      <c r="EU11" s="84"/>
      <c r="EV11" s="84"/>
      <c r="EW11" s="84"/>
      <c r="EX11" s="84"/>
      <c r="EY11" s="94" t="s">
        <v>139</v>
      </c>
      <c r="EZ11" s="95">
        <f>EZ7</f>
        <v>41.6</v>
      </c>
      <c r="FA11" s="95">
        <f>FA7</f>
        <v>41.7</v>
      </c>
      <c r="FB11" s="95">
        <f>FB7</f>
        <v>47.9</v>
      </c>
      <c r="FC11" s="95">
        <f>FC7</f>
        <v>44</v>
      </c>
      <c r="FD11" s="95">
        <f>FD7</f>
        <v>43.7</v>
      </c>
      <c r="FE11" s="84"/>
      <c r="FF11" s="84"/>
      <c r="FG11" s="84"/>
      <c r="FH11" s="84"/>
      <c r="FI11" s="94" t="s">
        <v>139</v>
      </c>
      <c r="FJ11" s="95">
        <f>FJ7</f>
        <v>14.5</v>
      </c>
      <c r="FK11" s="95">
        <f>FK7</f>
        <v>21.7</v>
      </c>
      <c r="FL11" s="95">
        <f>FL7</f>
        <v>23.3</v>
      </c>
      <c r="FM11" s="95">
        <f>FM7</f>
        <v>20.8</v>
      </c>
      <c r="FN11" s="95">
        <f>FN7</f>
        <v>14.2</v>
      </c>
      <c r="FO11" s="84"/>
      <c r="FP11" s="84"/>
      <c r="FQ11" s="84"/>
      <c r="FR11" s="84"/>
      <c r="FS11" s="94" t="s">
        <v>139</v>
      </c>
      <c r="FT11" s="95">
        <f>FT7</f>
        <v>201.3</v>
      </c>
      <c r="FU11" s="95">
        <f>FU7</f>
        <v>162.69999999999999</v>
      </c>
      <c r="FV11" s="95">
        <f>FV7</f>
        <v>162.5</v>
      </c>
      <c r="FW11" s="95">
        <f>FW7</f>
        <v>158.6</v>
      </c>
      <c r="FX11" s="95">
        <f>FX7</f>
        <v>139.5</v>
      </c>
      <c r="FY11" s="84"/>
      <c r="FZ11" s="84"/>
      <c r="GA11" s="84"/>
      <c r="GB11" s="84"/>
      <c r="GC11" s="94" t="s">
        <v>139</v>
      </c>
      <c r="GD11" s="95">
        <f>GD7</f>
        <v>53.2</v>
      </c>
      <c r="GE11" s="95">
        <f>GE7</f>
        <v>59.4</v>
      </c>
      <c r="GF11" s="95">
        <f>GF7</f>
        <v>60.1</v>
      </c>
      <c r="GG11" s="95">
        <f>GG7</f>
        <v>59.8</v>
      </c>
      <c r="GH11" s="95">
        <f>GH7</f>
        <v>58.3</v>
      </c>
      <c r="GI11" s="84"/>
      <c r="GJ11" s="84"/>
      <c r="GK11" s="84"/>
      <c r="GL11" s="84"/>
      <c r="GM11" s="94" t="s">
        <v>139</v>
      </c>
      <c r="GN11" s="95">
        <f>GN7</f>
        <v>30.3</v>
      </c>
      <c r="GO11" s="95">
        <f>GO7</f>
        <v>25.7</v>
      </c>
      <c r="GP11" s="95">
        <f>GP7</f>
        <v>17.600000000000001</v>
      </c>
      <c r="GQ11" s="95">
        <f>GQ7</f>
        <v>13</v>
      </c>
      <c r="GR11" s="95">
        <f>GR7</f>
        <v>17.3</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119.7</v>
      </c>
      <c r="AZ12" s="95">
        <f>BE7</f>
        <v>125.7</v>
      </c>
      <c r="BA12" s="95">
        <f>BF7</f>
        <v>129.69999999999999</v>
      </c>
      <c r="BB12" s="95">
        <f>BG7</f>
        <v>135.9</v>
      </c>
      <c r="BC12" s="95">
        <f>BH7</f>
        <v>130.5</v>
      </c>
      <c r="BD12" s="84"/>
      <c r="BE12" s="84"/>
      <c r="BF12" s="84"/>
      <c r="BG12" s="84"/>
      <c r="BH12" s="84"/>
      <c r="BI12" s="94" t="s">
        <v>140</v>
      </c>
      <c r="BJ12" s="95">
        <f>BO7</f>
        <v>121.8</v>
      </c>
      <c r="BK12" s="95">
        <f>BP7</f>
        <v>124.8</v>
      </c>
      <c r="BL12" s="95">
        <f>BQ7</f>
        <v>130.4</v>
      </c>
      <c r="BM12" s="95">
        <f>BR7</f>
        <v>136.30000000000001</v>
      </c>
      <c r="BN12" s="95">
        <f>BS7</f>
        <v>130.69999999999999</v>
      </c>
      <c r="BO12" s="84"/>
      <c r="BP12" s="84"/>
      <c r="BQ12" s="84"/>
      <c r="BR12" s="84"/>
      <c r="BS12" s="84"/>
      <c r="BT12" s="94" t="s">
        <v>140</v>
      </c>
      <c r="BU12" s="95">
        <f>BZ7</f>
        <v>992.4</v>
      </c>
      <c r="BV12" s="95">
        <f>CA7</f>
        <v>638.79999999999995</v>
      </c>
      <c r="BW12" s="95">
        <f>CB7</f>
        <v>716.7</v>
      </c>
      <c r="BX12" s="95">
        <f>CC7</f>
        <v>688</v>
      </c>
      <c r="BY12" s="95">
        <f>CD7</f>
        <v>707.7</v>
      </c>
      <c r="BZ12" s="84"/>
      <c r="CA12" s="84"/>
      <c r="CB12" s="84"/>
      <c r="CC12" s="84"/>
      <c r="CD12" s="84"/>
      <c r="CE12" s="94" t="s">
        <v>140</v>
      </c>
      <c r="CF12" s="95">
        <f>CK7</f>
        <v>7914.4</v>
      </c>
      <c r="CG12" s="95">
        <f>CL7</f>
        <v>7493.6</v>
      </c>
      <c r="CH12" s="95">
        <f>CM7</f>
        <v>8014.2</v>
      </c>
      <c r="CI12" s="95">
        <f>CN7</f>
        <v>8260</v>
      </c>
      <c r="CJ12" s="95">
        <f>CO7</f>
        <v>8600.1</v>
      </c>
      <c r="CK12" s="84"/>
      <c r="CL12" s="84"/>
      <c r="CM12" s="84"/>
      <c r="CN12" s="84"/>
      <c r="CO12" s="94" t="s">
        <v>140</v>
      </c>
      <c r="CP12" s="96">
        <f>CU7</f>
        <v>1160012</v>
      </c>
      <c r="CQ12" s="96">
        <f>CV7</f>
        <v>1146099</v>
      </c>
      <c r="CR12" s="96">
        <f>CW7</f>
        <v>1494682</v>
      </c>
      <c r="CS12" s="96">
        <f>CX7</f>
        <v>1543942</v>
      </c>
      <c r="CT12" s="96">
        <f>CY7</f>
        <v>1467681</v>
      </c>
      <c r="CU12" s="84"/>
      <c r="CV12" s="84"/>
      <c r="CW12" s="84"/>
      <c r="CX12" s="84"/>
      <c r="CY12" s="84"/>
      <c r="CZ12" s="94" t="s">
        <v>140</v>
      </c>
      <c r="DA12" s="95">
        <f>DF7</f>
        <v>36.299999999999997</v>
      </c>
      <c r="DB12" s="95">
        <f>DG7</f>
        <v>38.4</v>
      </c>
      <c r="DC12" s="95">
        <f>DH7</f>
        <v>37.700000000000003</v>
      </c>
      <c r="DD12" s="95">
        <f>DI7</f>
        <v>36.200000000000003</v>
      </c>
      <c r="DE12" s="95">
        <f>DJ7</f>
        <v>36.5</v>
      </c>
      <c r="DF12" s="84"/>
      <c r="DG12" s="84"/>
      <c r="DH12" s="84"/>
      <c r="DI12" s="84"/>
      <c r="DJ12" s="94" t="s">
        <v>140</v>
      </c>
      <c r="DK12" s="95">
        <f>DP7</f>
        <v>22.1</v>
      </c>
      <c r="DL12" s="95">
        <f>DQ7</f>
        <v>21.1</v>
      </c>
      <c r="DM12" s="95">
        <f>DR7</f>
        <v>20</v>
      </c>
      <c r="DN12" s="95">
        <f>DS7</f>
        <v>18.2</v>
      </c>
      <c r="DO12" s="95">
        <f>DT7</f>
        <v>20.9</v>
      </c>
      <c r="DP12" s="84"/>
      <c r="DQ12" s="84"/>
      <c r="DR12" s="84"/>
      <c r="DS12" s="84"/>
      <c r="DT12" s="94" t="s">
        <v>140</v>
      </c>
      <c r="DU12" s="95">
        <f>DZ7</f>
        <v>130.19999999999999</v>
      </c>
      <c r="DV12" s="95">
        <f>EA7</f>
        <v>128.80000000000001</v>
      </c>
      <c r="DW12" s="95">
        <f>EB7</f>
        <v>109.9</v>
      </c>
      <c r="DX12" s="95">
        <f>EC7</f>
        <v>103.6</v>
      </c>
      <c r="DY12" s="95">
        <f>ED7</f>
        <v>95.7</v>
      </c>
      <c r="DZ12" s="84"/>
      <c r="EA12" s="84"/>
      <c r="EB12" s="84"/>
      <c r="EC12" s="84"/>
      <c r="ED12" s="94" t="s">
        <v>140</v>
      </c>
      <c r="EE12" s="95">
        <f>EJ7</f>
        <v>57.7</v>
      </c>
      <c r="EF12" s="95">
        <f>EK7</f>
        <v>59.8</v>
      </c>
      <c r="EG12" s="95">
        <f>EL7</f>
        <v>59.6</v>
      </c>
      <c r="EH12" s="95">
        <f>EM7</f>
        <v>60.3</v>
      </c>
      <c r="EI12" s="95">
        <f>EN7</f>
        <v>60.2</v>
      </c>
      <c r="EJ12" s="84"/>
      <c r="EK12" s="84"/>
      <c r="EL12" s="84"/>
      <c r="EM12" s="84"/>
      <c r="EN12" s="94" t="s">
        <v>140</v>
      </c>
      <c r="EO12" s="95">
        <f>ET7</f>
        <v>15.3</v>
      </c>
      <c r="EP12" s="95">
        <f>EU7</f>
        <v>16.2</v>
      </c>
      <c r="EQ12" s="95">
        <f>EV7</f>
        <v>18.7</v>
      </c>
      <c r="ER12" s="95">
        <f>EW7</f>
        <v>20.5</v>
      </c>
      <c r="ES12" s="95">
        <f>EX7</f>
        <v>21.4</v>
      </c>
      <c r="ET12" s="84"/>
      <c r="EU12" s="84"/>
      <c r="EV12" s="84"/>
      <c r="EW12" s="84"/>
      <c r="EX12" s="84"/>
      <c r="EY12" s="94" t="s">
        <v>140</v>
      </c>
      <c r="EZ12" s="95">
        <f>IF($EZ$8,FE7,"-")</f>
        <v>37</v>
      </c>
      <c r="FA12" s="95">
        <f>IF($EZ$8,FF7,"-")</f>
        <v>39.5</v>
      </c>
      <c r="FB12" s="95">
        <f>IF($EZ$8,FG7,"-")</f>
        <v>39.1</v>
      </c>
      <c r="FC12" s="95">
        <f>IF($EZ$8,FH7,"-")</f>
        <v>37.299999999999997</v>
      </c>
      <c r="FD12" s="95">
        <f>IF($EZ$8,FI7,"-")</f>
        <v>38</v>
      </c>
      <c r="FE12" s="84"/>
      <c r="FF12" s="84"/>
      <c r="FG12" s="84"/>
      <c r="FH12" s="84"/>
      <c r="FI12" s="94" t="s">
        <v>140</v>
      </c>
      <c r="FJ12" s="95">
        <f>IF($FJ$8,FO7,"-")</f>
        <v>22.6</v>
      </c>
      <c r="FK12" s="95">
        <f>IF($FJ$8,FP7,"-")</f>
        <v>22</v>
      </c>
      <c r="FL12" s="95">
        <f>IF($FJ$8,FQ7,"-")</f>
        <v>21.4</v>
      </c>
      <c r="FM12" s="95">
        <f>IF($FJ$8,FR7,"-")</f>
        <v>19.3</v>
      </c>
      <c r="FN12" s="95">
        <f>IF($FJ$8,FS7,"-")</f>
        <v>20.6</v>
      </c>
      <c r="FO12" s="84"/>
      <c r="FP12" s="84"/>
      <c r="FQ12" s="84"/>
      <c r="FR12" s="84"/>
      <c r="FS12" s="94" t="s">
        <v>140</v>
      </c>
      <c r="FT12" s="95">
        <f>IF($FT$8,FY7,"-")</f>
        <v>120.9</v>
      </c>
      <c r="FU12" s="95">
        <f>IF($FT$8,FZ7,"-")</f>
        <v>105.7</v>
      </c>
      <c r="FV12" s="95">
        <f>IF($FT$8,GA7,"-")</f>
        <v>89.4</v>
      </c>
      <c r="FW12" s="95">
        <f>IF($FT$8,GB7,"-")</f>
        <v>83.3</v>
      </c>
      <c r="FX12" s="95">
        <f>IF($FT$8,GC7,"-")</f>
        <v>73.2</v>
      </c>
      <c r="FY12" s="84"/>
      <c r="FZ12" s="84"/>
      <c r="GA12" s="84"/>
      <c r="GB12" s="84"/>
      <c r="GC12" s="94" t="s">
        <v>140</v>
      </c>
      <c r="GD12" s="95">
        <f>IF($GD$8,GI7,"-")</f>
        <v>58.6</v>
      </c>
      <c r="GE12" s="95">
        <f>IF($GD$8,GJ7,"-")</f>
        <v>61.3</v>
      </c>
      <c r="GF12" s="95">
        <f>IF($GD$8,GK7,"-")</f>
        <v>61.7</v>
      </c>
      <c r="GG12" s="95">
        <f>IF($GD$8,GL7,"-")</f>
        <v>62.1</v>
      </c>
      <c r="GH12" s="95">
        <f>IF($GD$8,GM7,"-")</f>
        <v>62.6</v>
      </c>
      <c r="GI12" s="84"/>
      <c r="GJ12" s="84"/>
      <c r="GK12" s="84"/>
      <c r="GL12" s="84"/>
      <c r="GM12" s="94" t="s">
        <v>140</v>
      </c>
      <c r="GN12" s="95">
        <f>IF($GN$8,GS7,"-")</f>
        <v>12.2</v>
      </c>
      <c r="GO12" s="95">
        <f>IF($GN$8,GT7,"-")</f>
        <v>11.9</v>
      </c>
      <c r="GP12" s="95">
        <f>IF($GN$8,GU7,"-")</f>
        <v>13.3</v>
      </c>
      <c r="GQ12" s="95">
        <f>IF($GN$8,GV7,"-")</f>
        <v>14.4</v>
      </c>
      <c r="GR12" s="95">
        <f>IF($GN$8,GW7,"-")</f>
        <v>15.3</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140</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140</v>
      </c>
      <c r="KW12" s="95" t="str">
        <f>IF($KW$8,LB7,"-")</f>
        <v>-</v>
      </c>
      <c r="KX12" s="95" t="str">
        <f>IF($KW$8,LC7,"-")</f>
        <v>-</v>
      </c>
      <c r="KY12" s="95" t="str">
        <f>IF($KW$8,LD7,"-")</f>
        <v>-</v>
      </c>
      <c r="KZ12" s="95" t="str">
        <f>IF($KW$8,LE7,"-")</f>
        <v>-</v>
      </c>
      <c r="LA12" s="95" t="str">
        <f>IF($KW$8,LF7,"-")</f>
        <v>-</v>
      </c>
      <c r="LB12" s="84"/>
      <c r="LC12" s="84"/>
      <c r="LD12" s="84"/>
      <c r="LE12" s="84"/>
      <c r="LF12" s="94" t="s">
        <v>140</v>
      </c>
      <c r="LG12" s="95" t="str">
        <f>IF($LG$8,LL7,"-")</f>
        <v>-</v>
      </c>
      <c r="LH12" s="95" t="str">
        <f>IF($LG$8,LM7,"-")</f>
        <v>-</v>
      </c>
      <c r="LI12" s="95" t="str">
        <f>IF($LG$8,LN7,"-")</f>
        <v>-</v>
      </c>
      <c r="LJ12" s="95" t="str">
        <f>IF($LG$8,LO7,"-")</f>
        <v>-</v>
      </c>
      <c r="LK12" s="95" t="str">
        <f>IF($LG$8,LP7,"-")</f>
        <v>-</v>
      </c>
      <c r="LL12" s="84"/>
      <c r="LM12" s="84"/>
      <c r="LN12" s="84"/>
      <c r="LO12" s="84"/>
      <c r="LP12" s="94" t="s">
        <v>140</v>
      </c>
      <c r="LQ12" s="95" t="str">
        <f>IF($LQ$8,LV7,"-")</f>
        <v>-</v>
      </c>
      <c r="LR12" s="95" t="str">
        <f>IF($LQ$8,LW7,"-")</f>
        <v>-</v>
      </c>
      <c r="LS12" s="95" t="str">
        <f>IF($LQ$8,LX7,"-")</f>
        <v>-</v>
      </c>
      <c r="LT12" s="95" t="str">
        <f>IF($LQ$8,LY7,"-")</f>
        <v>-</v>
      </c>
      <c r="LU12" s="95" t="str">
        <f>IF($LQ$8,LZ7,"-")</f>
        <v>-</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142</v>
      </c>
      <c r="C14" s="99"/>
      <c r="D14" s="100"/>
      <c r="E14" s="99"/>
      <c r="F14" s="206" t="s">
        <v>143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144</v>
      </c>
      <c r="C15" s="196"/>
      <c r="D15" s="100"/>
      <c r="E15" s="97">
        <v>1</v>
      </c>
      <c r="F15" s="196" t="s">
        <v>145</v>
      </c>
      <c r="G15" s="196"/>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148</v>
      </c>
      <c r="C16" s="196"/>
      <c r="D16" s="100"/>
      <c r="E16" s="97">
        <f>E15+1</f>
        <v>2</v>
      </c>
      <c r="F16" s="196" t="s">
        <v>149</v>
      </c>
      <c r="G16" s="196"/>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151</v>
      </c>
      <c r="C17" s="196"/>
      <c r="D17" s="100"/>
      <c r="E17" s="97">
        <f t="shared" ref="E17" si="8">E16+1</f>
        <v>3</v>
      </c>
      <c r="F17" s="196" t="s">
        <v>152</v>
      </c>
      <c r="G17" s="196"/>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127.4</v>
      </c>
      <c r="AZ17" s="106">
        <f t="shared" ref="AZ17:BC17" si="9">IF(AZ7="-",NA(),AZ7)</f>
        <v>123.7</v>
      </c>
      <c r="BA17" s="106">
        <f t="shared" si="9"/>
        <v>112.8</v>
      </c>
      <c r="BB17" s="106">
        <f t="shared" si="9"/>
        <v>143.6</v>
      </c>
      <c r="BC17" s="106">
        <f t="shared" si="9"/>
        <v>159.9</v>
      </c>
      <c r="BD17" s="100"/>
      <c r="BE17" s="100"/>
      <c r="BF17" s="100"/>
      <c r="BG17" s="100"/>
      <c r="BH17" s="100"/>
      <c r="BI17" s="105" t="s">
        <v>154</v>
      </c>
      <c r="BJ17" s="106">
        <f>IF(BJ7="-",NA(),BJ7)</f>
        <v>142</v>
      </c>
      <c r="BK17" s="106">
        <f t="shared" ref="BK17:BN17" si="10">IF(BK7="-",NA(),BK7)</f>
        <v>128.1</v>
      </c>
      <c r="BL17" s="106">
        <f t="shared" si="10"/>
        <v>114.7</v>
      </c>
      <c r="BM17" s="106">
        <f t="shared" si="10"/>
        <v>145.30000000000001</v>
      </c>
      <c r="BN17" s="106">
        <f t="shared" si="10"/>
        <v>162.6</v>
      </c>
      <c r="BO17" s="100"/>
      <c r="BP17" s="100"/>
      <c r="BQ17" s="100"/>
      <c r="BR17" s="100"/>
      <c r="BS17" s="100"/>
      <c r="BT17" s="105" t="s">
        <v>154</v>
      </c>
      <c r="BU17" s="106">
        <f>IF(BU7="-",NA(),BU7)</f>
        <v>1327.4</v>
      </c>
      <c r="BV17" s="106">
        <f t="shared" ref="BV17:BY17" si="11">IF(BV7="-",NA(),BV7)</f>
        <v>256.39999999999998</v>
      </c>
      <c r="BW17" s="106">
        <f t="shared" si="11"/>
        <v>256.39999999999998</v>
      </c>
      <c r="BX17" s="106">
        <f t="shared" si="11"/>
        <v>244.1</v>
      </c>
      <c r="BY17" s="106">
        <f t="shared" si="11"/>
        <v>457.7</v>
      </c>
      <c r="BZ17" s="100"/>
      <c r="CA17" s="100"/>
      <c r="CB17" s="100"/>
      <c r="CC17" s="100"/>
      <c r="CD17" s="100"/>
      <c r="CE17" s="105" t="s">
        <v>154</v>
      </c>
      <c r="CF17" s="106">
        <f>IF(CF7="-",NA(),CF7)</f>
        <v>6574.7</v>
      </c>
      <c r="CG17" s="106">
        <f t="shared" ref="CG17:CJ17" si="12">IF(CG7="-",NA(),CG7)</f>
        <v>7212.3</v>
      </c>
      <c r="CH17" s="106">
        <f t="shared" si="12"/>
        <v>6642.4</v>
      </c>
      <c r="CI17" s="106">
        <f t="shared" si="12"/>
        <v>7044.9</v>
      </c>
      <c r="CJ17" s="106">
        <f t="shared" si="12"/>
        <v>6404.1</v>
      </c>
      <c r="CK17" s="100"/>
      <c r="CL17" s="100"/>
      <c r="CM17" s="100"/>
      <c r="CN17" s="100"/>
      <c r="CO17" s="105" t="s">
        <v>154</v>
      </c>
      <c r="CP17" s="107">
        <f>IF(CP7="-",NA(),CP7)</f>
        <v>1491243</v>
      </c>
      <c r="CQ17" s="107">
        <f t="shared" ref="CQ17:CT17" si="13">IF(CQ7="-",NA(),CQ7)</f>
        <v>1438753</v>
      </c>
      <c r="CR17" s="107">
        <f t="shared" si="13"/>
        <v>1444415</v>
      </c>
      <c r="CS17" s="107">
        <f t="shared" si="13"/>
        <v>2033424</v>
      </c>
      <c r="CT17" s="107">
        <f t="shared" si="13"/>
        <v>2333579</v>
      </c>
      <c r="CU17" s="100"/>
      <c r="CV17" s="100"/>
      <c r="CW17" s="100"/>
      <c r="CX17" s="100"/>
      <c r="CY17" s="100"/>
      <c r="CZ17" s="105" t="s">
        <v>154</v>
      </c>
      <c r="DA17" s="106">
        <f>IF(DA7="-",NA(),DA7)</f>
        <v>41.6</v>
      </c>
      <c r="DB17" s="106">
        <f t="shared" ref="DB17:DE17" si="14">IF(DB7="-",NA(),DB7)</f>
        <v>41.7</v>
      </c>
      <c r="DC17" s="106">
        <f t="shared" si="14"/>
        <v>47.9</v>
      </c>
      <c r="DD17" s="106">
        <f t="shared" si="14"/>
        <v>44</v>
      </c>
      <c r="DE17" s="106">
        <f t="shared" si="14"/>
        <v>43.7</v>
      </c>
      <c r="DF17" s="100"/>
      <c r="DG17" s="100"/>
      <c r="DH17" s="100"/>
      <c r="DI17" s="100"/>
      <c r="DJ17" s="105" t="s">
        <v>154</v>
      </c>
      <c r="DK17" s="106">
        <f>IF(DK7="-",NA(),DK7)</f>
        <v>14.5</v>
      </c>
      <c r="DL17" s="106">
        <f t="shared" ref="DL17:DO17" si="15">IF(DL7="-",NA(),DL7)</f>
        <v>21.7</v>
      </c>
      <c r="DM17" s="106">
        <f t="shared" si="15"/>
        <v>23.3</v>
      </c>
      <c r="DN17" s="106">
        <f t="shared" si="15"/>
        <v>20.8</v>
      </c>
      <c r="DO17" s="106">
        <f t="shared" si="15"/>
        <v>14.2</v>
      </c>
      <c r="DP17" s="100"/>
      <c r="DQ17" s="100"/>
      <c r="DR17" s="100"/>
      <c r="DS17" s="100"/>
      <c r="DT17" s="105" t="s">
        <v>154</v>
      </c>
      <c r="DU17" s="106">
        <f>IF(DU7="-",NA(),DU7)</f>
        <v>201.3</v>
      </c>
      <c r="DV17" s="106">
        <f t="shared" ref="DV17:DY17" si="16">IF(DV7="-",NA(),DV7)</f>
        <v>162.69999999999999</v>
      </c>
      <c r="DW17" s="106">
        <f t="shared" si="16"/>
        <v>162.5</v>
      </c>
      <c r="DX17" s="106">
        <f t="shared" si="16"/>
        <v>158.6</v>
      </c>
      <c r="DY17" s="106">
        <f t="shared" si="16"/>
        <v>139.5</v>
      </c>
      <c r="DZ17" s="100"/>
      <c r="EA17" s="100"/>
      <c r="EB17" s="100"/>
      <c r="EC17" s="100"/>
      <c r="ED17" s="105" t="s">
        <v>154</v>
      </c>
      <c r="EE17" s="106">
        <f>IF(EE7="-",NA(),EE7)</f>
        <v>53.2</v>
      </c>
      <c r="EF17" s="106">
        <f t="shared" ref="EF17:EI17" si="17">IF(EF7="-",NA(),EF7)</f>
        <v>59.4</v>
      </c>
      <c r="EG17" s="106">
        <f t="shared" si="17"/>
        <v>60.1</v>
      </c>
      <c r="EH17" s="106">
        <f t="shared" si="17"/>
        <v>59.8</v>
      </c>
      <c r="EI17" s="106">
        <f t="shared" si="17"/>
        <v>58.3</v>
      </c>
      <c r="EJ17" s="100"/>
      <c r="EK17" s="100"/>
      <c r="EL17" s="100"/>
      <c r="EM17" s="100"/>
      <c r="EN17" s="105" t="s">
        <v>154</v>
      </c>
      <c r="EO17" s="106">
        <f>IF(EO7="-",NA(),EO7)</f>
        <v>30.3</v>
      </c>
      <c r="EP17" s="106">
        <f t="shared" ref="EP17:ES17" si="18">IF(EP7="-",NA(),EP7)</f>
        <v>25.7</v>
      </c>
      <c r="EQ17" s="106">
        <f t="shared" si="18"/>
        <v>17.600000000000001</v>
      </c>
      <c r="ER17" s="106">
        <f t="shared" si="18"/>
        <v>13</v>
      </c>
      <c r="ES17" s="106">
        <f t="shared" si="18"/>
        <v>17.3</v>
      </c>
      <c r="ET17" s="100"/>
      <c r="EU17" s="100"/>
      <c r="EV17" s="100"/>
      <c r="EW17" s="100"/>
      <c r="EX17" s="100"/>
      <c r="EY17" s="105" t="s">
        <v>154</v>
      </c>
      <c r="EZ17" s="106">
        <f>IF(EZ7="-",NA(),EZ7)</f>
        <v>41.6</v>
      </c>
      <c r="FA17" s="106">
        <f t="shared" ref="FA17:FD17" si="19">IF(FA7="-",NA(),FA7)</f>
        <v>41.7</v>
      </c>
      <c r="FB17" s="106">
        <f t="shared" si="19"/>
        <v>47.9</v>
      </c>
      <c r="FC17" s="106">
        <f t="shared" si="19"/>
        <v>44</v>
      </c>
      <c r="FD17" s="106">
        <f t="shared" si="19"/>
        <v>43.7</v>
      </c>
      <c r="FE17" s="100"/>
      <c r="FF17" s="100"/>
      <c r="FG17" s="100"/>
      <c r="FH17" s="100"/>
      <c r="FI17" s="105" t="s">
        <v>154</v>
      </c>
      <c r="FJ17" s="106">
        <f>IF(FJ7="-",NA(),FJ7)</f>
        <v>14.5</v>
      </c>
      <c r="FK17" s="106">
        <f t="shared" ref="FK17:FN17" si="20">IF(FK7="-",NA(),FK7)</f>
        <v>21.7</v>
      </c>
      <c r="FL17" s="106">
        <f t="shared" si="20"/>
        <v>23.3</v>
      </c>
      <c r="FM17" s="106">
        <f t="shared" si="20"/>
        <v>20.8</v>
      </c>
      <c r="FN17" s="106">
        <f t="shared" si="20"/>
        <v>14.2</v>
      </c>
      <c r="FO17" s="100"/>
      <c r="FP17" s="100"/>
      <c r="FQ17" s="100"/>
      <c r="FR17" s="100"/>
      <c r="FS17" s="105" t="s">
        <v>154</v>
      </c>
      <c r="FT17" s="106">
        <f>IF(FT7="-",NA(),FT7)</f>
        <v>201.3</v>
      </c>
      <c r="FU17" s="106">
        <f t="shared" ref="FU17:FX17" si="21">IF(FU7="-",NA(),FU7)</f>
        <v>162.69999999999999</v>
      </c>
      <c r="FV17" s="106">
        <f t="shared" si="21"/>
        <v>162.5</v>
      </c>
      <c r="FW17" s="106">
        <f t="shared" si="21"/>
        <v>158.6</v>
      </c>
      <c r="FX17" s="106">
        <f t="shared" si="21"/>
        <v>139.5</v>
      </c>
      <c r="FY17" s="100"/>
      <c r="FZ17" s="100"/>
      <c r="GA17" s="100"/>
      <c r="GB17" s="100"/>
      <c r="GC17" s="105" t="s">
        <v>154</v>
      </c>
      <c r="GD17" s="106">
        <f>IF(GD7="-",NA(),GD7)</f>
        <v>53.2</v>
      </c>
      <c r="GE17" s="106">
        <f t="shared" ref="GE17:GH17" si="22">IF(GE7="-",NA(),GE7)</f>
        <v>59.4</v>
      </c>
      <c r="GF17" s="106">
        <f t="shared" si="22"/>
        <v>60.1</v>
      </c>
      <c r="GG17" s="106">
        <f t="shared" si="22"/>
        <v>59.8</v>
      </c>
      <c r="GH17" s="106">
        <f t="shared" si="22"/>
        <v>58.3</v>
      </c>
      <c r="GI17" s="100"/>
      <c r="GJ17" s="100"/>
      <c r="GK17" s="100"/>
      <c r="GL17" s="100"/>
      <c r="GM17" s="105" t="s">
        <v>154</v>
      </c>
      <c r="GN17" s="106">
        <f>IF(GN7="-",NA(),GN7)</f>
        <v>30.3</v>
      </c>
      <c r="GO17" s="106">
        <f t="shared" ref="GO17:GR17" si="23">IF(GO7="-",NA(),GO7)</f>
        <v>25.7</v>
      </c>
      <c r="GP17" s="106">
        <f t="shared" si="23"/>
        <v>17.600000000000001</v>
      </c>
      <c r="GQ17" s="106">
        <f t="shared" si="23"/>
        <v>13</v>
      </c>
      <c r="GR17" s="106">
        <f t="shared" si="23"/>
        <v>17.3</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156</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156</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156</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156</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156</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156</v>
      </c>
      <c r="DK18" s="106">
        <f>IF(DP7="-",NA(),DP7)</f>
        <v>22.1</v>
      </c>
      <c r="DL18" s="106">
        <f t="shared" ref="DL18:DO18" si="45">IF(DQ7="-",NA(),DQ7)</f>
        <v>21.1</v>
      </c>
      <c r="DM18" s="106">
        <f t="shared" si="45"/>
        <v>20</v>
      </c>
      <c r="DN18" s="106">
        <f t="shared" si="45"/>
        <v>18.2</v>
      </c>
      <c r="DO18" s="106">
        <f t="shared" si="45"/>
        <v>20.9</v>
      </c>
      <c r="DP18" s="100"/>
      <c r="DQ18" s="100"/>
      <c r="DR18" s="100"/>
      <c r="DS18" s="100"/>
      <c r="DT18" s="105" t="s">
        <v>156</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156</v>
      </c>
      <c r="EE18" s="106">
        <f>IF(EJ7="-",NA(),EJ7)</f>
        <v>57.7</v>
      </c>
      <c r="EF18" s="106">
        <f t="shared" ref="EF18:EI18" si="47">IF(EK7="-",NA(),EK7)</f>
        <v>59.8</v>
      </c>
      <c r="EG18" s="106">
        <f t="shared" si="47"/>
        <v>59.6</v>
      </c>
      <c r="EH18" s="106">
        <f t="shared" si="47"/>
        <v>60.3</v>
      </c>
      <c r="EI18" s="106">
        <f t="shared" si="47"/>
        <v>60.2</v>
      </c>
      <c r="EJ18" s="100"/>
      <c r="EK18" s="100"/>
      <c r="EL18" s="100"/>
      <c r="EM18" s="100"/>
      <c r="EN18" s="105" t="s">
        <v>156</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156</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156</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156</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156</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156</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158</v>
      </c>
      <c r="C20" s="196"/>
      <c r="D20" s="100"/>
    </row>
    <row r="21" spans="1:374">
      <c r="A21" s="97">
        <f t="shared" si="7"/>
        <v>7</v>
      </c>
      <c r="B21" s="196" t="s">
        <v>159</v>
      </c>
      <c r="C21" s="196"/>
      <c r="D21" s="100"/>
    </row>
    <row r="22" spans="1:374">
      <c r="A22" s="97">
        <f t="shared" si="7"/>
        <v>8</v>
      </c>
      <c r="B22" s="196" t="s">
        <v>160</v>
      </c>
      <c r="C22" s="196"/>
      <c r="D22" s="100"/>
      <c r="E22" s="197" t="s">
        <v>161</v>
      </c>
      <c r="F22" s="198"/>
      <c r="G22" s="198"/>
      <c r="H22" s="198"/>
      <c r="I22" s="199"/>
    </row>
    <row r="23" spans="1:374">
      <c r="A23" s="97">
        <f t="shared" si="7"/>
        <v>9</v>
      </c>
      <c r="B23" s="196" t="s">
        <v>162</v>
      </c>
      <c r="C23" s="196"/>
      <c r="D23" s="100"/>
      <c r="E23" s="200"/>
      <c r="F23" s="201"/>
      <c r="G23" s="201"/>
      <c r="H23" s="201"/>
      <c r="I23" s="202"/>
    </row>
    <row r="24" spans="1:374">
      <c r="A24" s="97">
        <f t="shared" si="7"/>
        <v>10</v>
      </c>
      <c r="B24" s="196" t="s">
        <v>163</v>
      </c>
      <c r="C24" s="196"/>
      <c r="D24" s="100"/>
      <c r="E24" s="200"/>
      <c r="F24" s="201"/>
      <c r="G24" s="201"/>
      <c r="H24" s="201"/>
      <c r="I24" s="202"/>
    </row>
    <row r="25" spans="1:374">
      <c r="A25" s="97">
        <f t="shared" si="7"/>
        <v>11</v>
      </c>
      <c r="B25" s="196" t="s">
        <v>164</v>
      </c>
      <c r="C25" s="196"/>
      <c r="D25" s="100"/>
      <c r="E25" s="200"/>
      <c r="F25" s="201"/>
      <c r="G25" s="201"/>
      <c r="H25" s="201"/>
      <c r="I25" s="202"/>
    </row>
    <row r="26" spans="1:374">
      <c r="A26" s="97">
        <f t="shared" si="7"/>
        <v>12</v>
      </c>
      <c r="B26" s="196" t="s">
        <v>165</v>
      </c>
      <c r="C26" s="196"/>
      <c r="D26" s="100"/>
      <c r="E26" s="200"/>
      <c r="F26" s="201"/>
      <c r="G26" s="201"/>
      <c r="H26" s="201"/>
      <c r="I26" s="202"/>
    </row>
    <row r="27" spans="1:374">
      <c r="A27" s="97">
        <f t="shared" si="7"/>
        <v>13</v>
      </c>
      <c r="B27" s="196" t="s">
        <v>166</v>
      </c>
      <c r="C27" s="196"/>
      <c r="D27" s="100"/>
      <c r="E27" s="200"/>
      <c r="F27" s="201"/>
      <c r="G27" s="201"/>
      <c r="H27" s="201"/>
      <c r="I27" s="202"/>
    </row>
    <row r="28" spans="1:374">
      <c r="A28" s="97">
        <f t="shared" si="7"/>
        <v>14</v>
      </c>
      <c r="B28" s="196" t="s">
        <v>167</v>
      </c>
      <c r="C28" s="196"/>
      <c r="D28" s="100"/>
      <c r="E28" s="200"/>
      <c r="F28" s="201"/>
      <c r="G28" s="201"/>
      <c r="H28" s="201"/>
      <c r="I28" s="202"/>
    </row>
    <row r="29" spans="1:374">
      <c r="A29" s="97">
        <f t="shared" si="7"/>
        <v>15</v>
      </c>
      <c r="B29" s="196" t="s">
        <v>168</v>
      </c>
      <c r="C29" s="196"/>
      <c r="D29" s="100"/>
      <c r="E29" s="200"/>
      <c r="F29" s="201"/>
      <c r="G29" s="201"/>
      <c r="H29" s="201"/>
      <c r="I29" s="202"/>
    </row>
    <row r="30" spans="1:374">
      <c r="A30" s="97">
        <f t="shared" si="7"/>
        <v>16</v>
      </c>
      <c r="B30" s="196" t="s">
        <v>169</v>
      </c>
      <c r="C30" s="196"/>
      <c r="D30" s="100"/>
      <c r="E30" s="200"/>
      <c r="F30" s="201"/>
      <c r="G30" s="201"/>
      <c r="H30" s="201"/>
      <c r="I30" s="202"/>
    </row>
    <row r="31" spans="1:374">
      <c r="A31" s="97">
        <f t="shared" si="7"/>
        <v>17</v>
      </c>
      <c r="B31" s="196" t="s">
        <v>170</v>
      </c>
      <c r="C31" s="196"/>
      <c r="D31" s="100"/>
      <c r="E31" s="200"/>
      <c r="F31" s="201"/>
      <c r="G31" s="201"/>
      <c r="H31" s="201"/>
      <c r="I31" s="202"/>
    </row>
    <row r="32" spans="1:374">
      <c r="A32" s="97">
        <f t="shared" si="7"/>
        <v>18</v>
      </c>
      <c r="B32" s="196" t="s">
        <v>171</v>
      </c>
      <c r="C32" s="196"/>
      <c r="D32" s="100"/>
      <c r="E32" s="200"/>
      <c r="F32" s="201"/>
      <c r="G32" s="201"/>
      <c r="H32" s="201"/>
      <c r="I32" s="202"/>
    </row>
    <row r="33" spans="1:9">
      <c r="A33" s="97">
        <f t="shared" si="7"/>
        <v>19</v>
      </c>
      <c r="B33" s="196" t="s">
        <v>172</v>
      </c>
      <c r="C33" s="196"/>
      <c r="D33" s="100"/>
      <c r="E33" s="200"/>
      <c r="F33" s="201"/>
      <c r="G33" s="201"/>
      <c r="H33" s="201"/>
      <c r="I33" s="202"/>
    </row>
    <row r="34" spans="1:9">
      <c r="A34" s="97">
        <f t="shared" si="7"/>
        <v>20</v>
      </c>
      <c r="B34" s="196" t="s">
        <v>173</v>
      </c>
      <c r="C34" s="196"/>
      <c r="D34" s="100"/>
      <c r="E34" s="200"/>
      <c r="F34" s="201"/>
      <c r="G34" s="201"/>
      <c r="H34" s="201"/>
      <c r="I34" s="202"/>
    </row>
    <row r="35" spans="1:9" ht="25.5" customHeight="1">
      <c r="E35" s="203"/>
      <c r="F35" s="204"/>
      <c r="G35" s="204"/>
      <c r="H35" s="204"/>
      <c r="I35" s="205"/>
    </row>
    <row r="36" spans="1:9">
      <c r="A36" t="s">
        <v>174</v>
      </c>
      <c r="B36" t="s">
        <v>175</v>
      </c>
    </row>
    <row r="37" spans="1:9">
      <c r="A37" t="s">
        <v>176</v>
      </c>
      <c r="B37" t="s">
        <v>177</v>
      </c>
    </row>
    <row r="38" spans="1:9">
      <c r="A38" t="s">
        <v>178</v>
      </c>
      <c r="B38" t="s">
        <v>179</v>
      </c>
    </row>
    <row r="39" spans="1:9">
      <c r="A39" t="s">
        <v>180</v>
      </c>
      <c r="B39" t="s">
        <v>181</v>
      </c>
    </row>
    <row r="40" spans="1:9">
      <c r="A40" t="s">
        <v>182</v>
      </c>
      <c r="B40" t="s">
        <v>183</v>
      </c>
    </row>
    <row r="41" spans="1:9">
      <c r="A41" t="s">
        <v>184</v>
      </c>
      <c r="B41" t="s">
        <v>185</v>
      </c>
    </row>
    <row r="42" spans="1:9">
      <c r="A42" t="s">
        <v>186</v>
      </c>
      <c r="B42" t="s">
        <v>187</v>
      </c>
    </row>
    <row r="43" spans="1:9">
      <c r="A43" t="s">
        <v>188</v>
      </c>
      <c r="B43" t="s">
        <v>189</v>
      </c>
    </row>
    <row r="44" spans="1:9">
      <c r="A44" t="s">
        <v>190</v>
      </c>
      <c r="B44" t="s">
        <v>191</v>
      </c>
    </row>
    <row r="45" spans="1:9">
      <c r="A45" t="s">
        <v>192</v>
      </c>
      <c r="B45" t="s">
        <v>193</v>
      </c>
    </row>
    <row r="46" spans="1:9">
      <c r="A46" t="s">
        <v>194</v>
      </c>
      <c r="B46" t="s">
        <v>195</v>
      </c>
    </row>
    <row r="47" spans="1:9">
      <c r="A47" t="s">
        <v>196</v>
      </c>
      <c r="B47" t="s">
        <v>197</v>
      </c>
    </row>
    <row r="48" spans="1:9">
      <c r="A48" t="s">
        <v>198</v>
      </c>
      <c r="B48" t="s">
        <v>199</v>
      </c>
    </row>
    <row r="49" spans="1:2">
      <c r="A49" t="s">
        <v>200</v>
      </c>
      <c r="B49" t="s">
        <v>201</v>
      </c>
    </row>
    <row r="50" spans="1:2">
      <c r="A50" t="s">
        <v>202</v>
      </c>
      <c r="B50" t="s">
        <v>203</v>
      </c>
    </row>
    <row r="51" spans="1:2">
      <c r="A51" t="s">
        <v>204</v>
      </c>
      <c r="B51" t="s">
        <v>205</v>
      </c>
    </row>
    <row r="52" spans="1:2">
      <c r="A52" t="s">
        <v>206</v>
      </c>
      <c r="B52" t="s">
        <v>207</v>
      </c>
    </row>
    <row r="53" spans="1:2">
      <c r="A53" t="s">
        <v>208</v>
      </c>
      <c r="B53" t="s">
        <v>209</v>
      </c>
    </row>
    <row r="54" spans="1:2">
      <c r="A54" t="s">
        <v>210</v>
      </c>
      <c r="B54" t="s">
        <v>211</v>
      </c>
    </row>
    <row r="55" spans="1:2">
      <c r="A55" t="s">
        <v>212</v>
      </c>
      <c r="B55" t="s">
        <v>213</v>
      </c>
    </row>
    <row r="56" spans="1:2">
      <c r="A56" t="s">
        <v>214</v>
      </c>
      <c r="B56" t="s">
        <v>215</v>
      </c>
    </row>
    <row r="57" spans="1:2">
      <c r="A57" t="s">
        <v>216</v>
      </c>
      <c r="B57" t="s">
        <v>217</v>
      </c>
    </row>
    <row r="58" spans="1:2">
      <c r="A58" t="s">
        <v>218</v>
      </c>
      <c r="B58" t="s">
        <v>219</v>
      </c>
    </row>
    <row r="59" spans="1:2">
      <c r="A59" t="s">
        <v>220</v>
      </c>
      <c r="B59" t="s">
        <v>221</v>
      </c>
    </row>
    <row r="60" spans="1:2">
      <c r="A60" t="s">
        <v>222</v>
      </c>
      <c r="B60" t="s">
        <v>223</v>
      </c>
    </row>
    <row r="61" spans="1:2">
      <c r="A61" t="s">
        <v>224</v>
      </c>
      <c r="B61" t="s">
        <v>225</v>
      </c>
    </row>
    <row r="62" spans="1:2">
      <c r="A62" t="s">
        <v>226</v>
      </c>
      <c r="B62" t="s">
        <v>227</v>
      </c>
    </row>
    <row r="63" spans="1:2">
      <c r="A63" t="s">
        <v>228</v>
      </c>
      <c r="B63" t="s">
        <v>229</v>
      </c>
    </row>
    <row r="64" spans="1:2">
      <c r="A64" t="s">
        <v>230</v>
      </c>
      <c r="B64" t="s">
        <v>231</v>
      </c>
    </row>
    <row r="65" spans="1:2">
      <c r="A65" t="s">
        <v>232</v>
      </c>
      <c r="B65" t="s">
        <v>233</v>
      </c>
    </row>
    <row r="66" spans="1:2">
      <c r="A66" t="s">
        <v>234</v>
      </c>
      <c r="B66" t="s">
        <v>235</v>
      </c>
    </row>
    <row r="67" spans="1:2">
      <c r="A67" t="s">
        <v>236</v>
      </c>
      <c r="B67" t="s">
        <v>235</v>
      </c>
    </row>
    <row r="68" spans="1:2">
      <c r="A68" t="s">
        <v>237</v>
      </c>
      <c r="B68" t="s">
        <v>235</v>
      </c>
    </row>
    <row r="69" spans="1:2">
      <c r="A69" t="s">
        <v>238</v>
      </c>
      <c r="B69" t="s">
        <v>235</v>
      </c>
    </row>
    <row r="70" spans="1:2">
      <c r="A70" t="s">
        <v>239</v>
      </c>
      <c r="B70" t="s">
        <v>235</v>
      </c>
    </row>
    <row r="71" spans="1:2">
      <c r="A71" t="s">
        <v>240</v>
      </c>
      <c r="B71" t="s">
        <v>235</v>
      </c>
    </row>
    <row r="72" spans="1:2">
      <c r="A72" t="s">
        <v>241</v>
      </c>
      <c r="B72" t="s">
        <v>235</v>
      </c>
    </row>
    <row r="73" spans="1:2">
      <c r="A73" t="s">
        <v>242</v>
      </c>
      <c r="B73" t="s">
        <v>235</v>
      </c>
    </row>
    <row r="74" spans="1:2">
      <c r="A74" t="s">
        <v>243</v>
      </c>
      <c r="B74" t="s">
        <v>235</v>
      </c>
    </row>
    <row r="75" spans="1:2">
      <c r="A75" t="s">
        <v>244</v>
      </c>
      <c r="B75" t="s">
        <v>235</v>
      </c>
    </row>
    <row r="76" spans="1:2">
      <c r="A76" t="s">
        <v>245</v>
      </c>
      <c r="B76" t="s">
        <v>235</v>
      </c>
    </row>
    <row r="77" spans="1:2">
      <c r="A77" t="s">
        <v>246</v>
      </c>
      <c r="B77" t="s">
        <v>235</v>
      </c>
    </row>
    <row r="78" spans="1:2">
      <c r="A78" t="s">
        <v>247</v>
      </c>
      <c r="B78" t="s">
        <v>235</v>
      </c>
    </row>
    <row r="79" spans="1:2">
      <c r="A79" t="s">
        <v>248</v>
      </c>
      <c r="B79" t="s">
        <v>235</v>
      </c>
    </row>
    <row r="80" spans="1:2">
      <c r="A80" t="s">
        <v>249</v>
      </c>
      <c r="B80" t="s">
        <v>235</v>
      </c>
    </row>
    <row r="81" spans="1:2">
      <c r="A81" t="s">
        <v>250</v>
      </c>
      <c r="B81" t="s">
        <v>235</v>
      </c>
    </row>
    <row r="82" spans="1:2">
      <c r="A82" t="s">
        <v>251</v>
      </c>
      <c r="B82" t="s">
        <v>235</v>
      </c>
    </row>
    <row r="83" spans="1:2">
      <c r="A83" t="s">
        <v>252</v>
      </c>
      <c r="B83" t="s">
        <v>235</v>
      </c>
    </row>
    <row r="84" spans="1:2">
      <c r="A84" t="s">
        <v>253</v>
      </c>
      <c r="B84" t="s">
        <v>235</v>
      </c>
    </row>
    <row r="85" spans="1:2">
      <c r="A85" t="s">
        <v>254</v>
      </c>
      <c r="B85" t="s">
        <v>235</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2019-02-07T01:00:28Z</cp:lastPrinted>
  <dcterms:created xsi:type="dcterms:W3CDTF">2018-12-13T02:07:37Z</dcterms:created>
  <dcterms:modified xsi:type="dcterms:W3CDTF">2019-02-07T01:00:35Z</dcterms:modified>
  <cp:category/>
</cp:coreProperties>
</file>