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360" windowHeight="7635" activeTab="0"/>
  </bookViews>
  <sheets>
    <sheet name="法適用_水道事業" sheetId="1" r:id="rId1"/>
    <sheet name="データ" sheetId="2" state="hidden" r:id="rId2"/>
  </sheets>
  <definedNames/>
  <calcPr fullCalcOnLoad="1"/>
</workbook>
</file>

<file path=xl/sharedStrings.xml><?xml version="1.0" encoding="utf-8"?>
<sst xmlns="http://schemas.openxmlformats.org/spreadsheetml/2006/main" count="235" uniqueCount="120">
  <si>
    <t>経営比較分析表（平成29年度決算）</t>
  </si>
  <si>
    <t>業務名</t>
  </si>
  <si>
    <t>業種名</t>
  </si>
  <si>
    <t>事業名</t>
  </si>
  <si>
    <t>類似団体区分</t>
  </si>
  <si>
    <t>管理者の情報</t>
  </si>
  <si>
    <t>人口（人）</t>
  </si>
  <si>
    <r>
      <t>面積(km</t>
    </r>
    <r>
      <rPr>
        <b/>
        <vertAlign val="superscript"/>
        <sz val="11"/>
        <color indexed="8"/>
        <rFont val="ＭＳ ゴシック"/>
        <family val="3"/>
      </rPr>
      <t>2</t>
    </r>
    <r>
      <rPr>
        <b/>
        <sz val="11"/>
        <color indexed="8"/>
        <rFont val="ＭＳ ゴシック"/>
        <family val="3"/>
      </rPr>
      <t>)</t>
    </r>
  </si>
  <si>
    <r>
      <t>人口密度(人/km</t>
    </r>
    <r>
      <rPr>
        <b/>
        <vertAlign val="superscript"/>
        <sz val="11"/>
        <color indexed="8"/>
        <rFont val="ＭＳ ゴシック"/>
        <family val="3"/>
      </rPr>
      <t>2</t>
    </r>
    <r>
      <rPr>
        <b/>
        <sz val="11"/>
        <color indexed="8"/>
        <rFont val="ＭＳ ゴシック"/>
        <family val="3"/>
      </rPr>
      <t>)</t>
    </r>
  </si>
  <si>
    <t>グラフ凡例</t>
  </si>
  <si>
    <t>■</t>
  </si>
  <si>
    <t>当該団体値（当該値）</t>
  </si>
  <si>
    <t>資金不足比率(％)</t>
  </si>
  <si>
    <t>自己資本構成比率(％)</t>
  </si>
  <si>
    <t>普及率(％)</t>
  </si>
  <si>
    <r>
      <t>1か月20ｍ</t>
    </r>
    <r>
      <rPr>
        <b/>
        <vertAlign val="superscript"/>
        <sz val="12"/>
        <color indexed="8"/>
        <rFont val="ＭＳ ゴシック"/>
        <family val="3"/>
      </rPr>
      <t>3</t>
    </r>
    <r>
      <rPr>
        <b/>
        <sz val="11"/>
        <color indexed="8"/>
        <rFont val="ＭＳ ゴシック"/>
        <family val="3"/>
      </rPr>
      <t>当たり家庭料金(円)</t>
    </r>
  </si>
  <si>
    <t>現在給水人口(人)</t>
  </si>
  <si>
    <r>
      <t>給水区域面積(km</t>
    </r>
    <r>
      <rPr>
        <b/>
        <vertAlign val="superscript"/>
        <sz val="11"/>
        <color indexed="8"/>
        <rFont val="ＭＳ ゴシック"/>
        <family val="3"/>
      </rPr>
      <t>2</t>
    </r>
    <r>
      <rPr>
        <b/>
        <sz val="11"/>
        <color indexed="8"/>
        <rFont val="ＭＳ ゴシック"/>
        <family val="3"/>
      </rPr>
      <t>)</t>
    </r>
  </si>
  <si>
    <r>
      <t>給水人口密度(人/km</t>
    </r>
    <r>
      <rPr>
        <b/>
        <vertAlign val="superscript"/>
        <sz val="11"/>
        <color indexed="8"/>
        <rFont val="ＭＳ ゴシック"/>
        <family val="3"/>
      </rPr>
      <t>2</t>
    </r>
    <r>
      <rPr>
        <b/>
        <sz val="11"/>
        <color indexed="8"/>
        <rFont val="ＭＳ ゴシック"/>
        <family val="3"/>
      </rPr>
      <t>)</t>
    </r>
  </si>
  <si>
    <t>－</t>
  </si>
  <si>
    <t>類似団体平均値（平均値）</t>
  </si>
  <si>
    <t>【】</t>
  </si>
  <si>
    <t>平成29年度全国平均</t>
  </si>
  <si>
    <t>分析欄</t>
  </si>
  <si>
    <t>1. 経営の健全性・効率性</t>
  </si>
  <si>
    <t>1. 経営の健全性・効率性について</t>
  </si>
  <si>
    <t>「経常損益」</t>
  </si>
  <si>
    <t>「累積欠損」</t>
  </si>
  <si>
    <t>「支払能力」</t>
  </si>
  <si>
    <t>「債務残高」</t>
  </si>
  <si>
    <t>2. 老朽化の状況について</t>
  </si>
  <si>
    <t>「料金水準の適切性」</t>
  </si>
  <si>
    <t>「費用の効率性」</t>
  </si>
  <si>
    <t>「施設の効率性」</t>
  </si>
  <si>
    <t>「供給した配水量の効率性」</t>
  </si>
  <si>
    <t>2. 老朽化の状況</t>
  </si>
  <si>
    <t>全体総括</t>
  </si>
  <si>
    <t>「施設全体の減価償却の状況」</t>
  </si>
  <si>
    <t>「管路の経年化の状況」</t>
  </si>
  <si>
    <t>「管路の更新投資の実施状況」</t>
  </si>
  <si>
    <t>※　平成25年度における各指標の類似団体平均値は、当時の事業数を基に算出していますが、管路経年化率及び管路更新率については、平成26年度の事業数を基に類似団体平均値を算出しています。</t>
  </si>
  <si>
    <t>全国平均</t>
  </si>
  <si>
    <t>1①</t>
  </si>
  <si>
    <t>1②</t>
  </si>
  <si>
    <t>1③</t>
  </si>
  <si>
    <t>1④</t>
  </si>
  <si>
    <t>1⑤</t>
  </si>
  <si>
    <t>1⑥</t>
  </si>
  <si>
    <t>1⑦</t>
  </si>
  <si>
    <t>1⑧</t>
  </si>
  <si>
    <t>2①</t>
  </si>
  <si>
    <t>2②</t>
  </si>
  <si>
    <t>2③</t>
  </si>
  <si>
    <t>水道事業(法適用)</t>
  </si>
  <si>
    <t>項番</t>
  </si>
  <si>
    <t>大項目</t>
  </si>
  <si>
    <t>年度</t>
  </si>
  <si>
    <t>団体CD</t>
  </si>
  <si>
    <t>業務CD</t>
  </si>
  <si>
    <t>業種CD</t>
  </si>
  <si>
    <t>事業CD</t>
  </si>
  <si>
    <t>施設CD</t>
  </si>
  <si>
    <t>基本情報</t>
  </si>
  <si>
    <t>1. 経営の健全性・効率性</t>
  </si>
  <si>
    <t>2. 老朽化の状況</t>
  </si>
  <si>
    <t>中項目</t>
  </si>
  <si>
    <t>①経常収支比率(％)</t>
  </si>
  <si>
    <t>②累積欠損金比率(％)</t>
  </si>
  <si>
    <t>③流動比率(％)</t>
  </si>
  <si>
    <t>④企業債残高対給水収益比率(％)</t>
  </si>
  <si>
    <t>⑤料金回収率(％)</t>
  </si>
  <si>
    <t>⑥給水原価(円)</t>
  </si>
  <si>
    <t>⑦施設利用率(％)</t>
  </si>
  <si>
    <t>⑧有収率(％)</t>
  </si>
  <si>
    <t>①有形固定資産減価償却率(％)</t>
  </si>
  <si>
    <t>②管路経年化率(％)</t>
  </si>
  <si>
    <t>③管路更新率(％)</t>
  </si>
  <si>
    <t>小項目</t>
  </si>
  <si>
    <t>都道府県名</t>
  </si>
  <si>
    <t>法適・法非適</t>
  </si>
  <si>
    <t>業種名称</t>
  </si>
  <si>
    <t>事業名称</t>
  </si>
  <si>
    <t>類似団体</t>
  </si>
  <si>
    <t>資金不足比率</t>
  </si>
  <si>
    <t>自己資本構成比率</t>
  </si>
  <si>
    <t>普及率</t>
  </si>
  <si>
    <t>1ヶ月20㎥当たり家庭料金</t>
  </si>
  <si>
    <t>人口</t>
  </si>
  <si>
    <t>面積</t>
  </si>
  <si>
    <t>人口密度</t>
  </si>
  <si>
    <t>給水人口</t>
  </si>
  <si>
    <t>給水区域面積</t>
  </si>
  <si>
    <t>給水人口密度</t>
  </si>
  <si>
    <t>比率(N-4)</t>
  </si>
  <si>
    <t>比率(N-3)</t>
  </si>
  <si>
    <t>比率(N-2)</t>
  </si>
  <si>
    <t>比率(N-1)</t>
  </si>
  <si>
    <t>比率(N)</t>
  </si>
  <si>
    <t>類似団体平均(N-4)</t>
  </si>
  <si>
    <t>類似団体平均(N-3)</t>
  </si>
  <si>
    <t>類似団体平均(N-2)</t>
  </si>
  <si>
    <t>類似団体平均(N-1)</t>
  </si>
  <si>
    <t>類似団体平均(N)</t>
  </si>
  <si>
    <t>全国平均</t>
  </si>
  <si>
    <t>参照用</t>
  </si>
  <si>
    <t>静岡県　静岡県大井川広域水道企業団</t>
  </si>
  <si>
    <t>法適用</t>
  </si>
  <si>
    <t>水道事業</t>
  </si>
  <si>
    <t>用水供給事業</t>
  </si>
  <si>
    <t>B</t>
  </si>
  <si>
    <t>自治体職員</t>
  </si>
  <si>
    <t>-</t>
  </si>
  <si>
    <t>Ｎ－４年度</t>
  </si>
  <si>
    <t>Ｎ－３年度</t>
  </si>
  <si>
    <t>Ｎ－２年度</t>
  </si>
  <si>
    <t>Ｎ－１年度</t>
  </si>
  <si>
    <t>Ｎ年度</t>
  </si>
  <si>
    <t>供給開始後、30年経過しており、電気・機械設備は耐用年数を迎え随時更新を実施しているが、管路については未だ更新時期を迎えていない。今後の管路更新時期を鑑み的確な管路更新を実施していく。</t>
  </si>
  <si>
    <t xml:space="preserve">平成29年度は料金改定（値下げ）を実施したところであり、指標によっては変動したものはあるが、経営状況は毎年黒字であり運営に支障はないこと等により、健全性は概ね保たれている。
当面は料金関係指標の推移を注視しつつ、今後見込まれる企業債の漸減、設備等更新事業等を勘案しながら引き続き的確な財政運営を行い、将来に渡る安定供給や経営の健全性の確保に努め事業運営していく。
</t>
  </si>
  <si>
    <t xml:space="preserve">【健全性】
①経常収支比率は、100％以上で平均値と同等の値を示している。②累積欠損金は生じていない。③流動比率は会計制度改正に伴い平成26年度値は低下し、また全体的に平均値に比べ低い値であるが、少しずつ好転している。④企業債残高対給水収益比率は平成29年度の料金改定に伴う給水収益の減により前年度並みとなっている。⑤料金改定に伴い供給単価が低下し、前年度に比べ低い数値となったが100％以上である。⑥料金改定時の運用水量見直しにより有収水量が減少したことに伴い高い数値となった。
以上により経営の健全性は概ね確保されている。
【効率性】
⑦施設利用率は66％で推移しており平均値を上回っている。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</si>
</sst>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0.00;&quot;△&quot;#,##0.00;&quot;-&quot;"/>
    <numFmt numFmtId="179" formatCode="#,##0.00;&quot;△ &quot;#,##0.00"/>
    <numFmt numFmtId="180" formatCode="ge"/>
  </numFmts>
  <fonts count="51">
    <font>
      <sz val="11"/>
      <color indexed="8"/>
      <name val="ＭＳ Ｐゴシック"/>
      <family val="3"/>
    </font>
    <font>
      <b/>
      <sz val="11"/>
      <color indexed="8"/>
      <name val="ＭＳ ゴシック"/>
      <family val="3"/>
    </font>
    <font>
      <sz val="6"/>
      <name val="ＭＳ Ｐゴシック"/>
      <family val="3"/>
    </font>
    <font>
      <b/>
      <vertAlign val="superscript"/>
      <sz val="11"/>
      <color indexed="8"/>
      <name val="ＭＳ ゴシック"/>
      <family val="3"/>
    </font>
    <font>
      <b/>
      <vertAlign val="superscript"/>
      <sz val="12"/>
      <color indexed="8"/>
      <name val="ＭＳ ゴシック"/>
      <family val="3"/>
    </font>
    <font>
      <sz val="11"/>
      <name val="ＭＳ ゴシック"/>
      <family val="3"/>
    </font>
    <font>
      <sz val="8"/>
      <color indexed="8"/>
      <name val="ＭＳ ゴシック"/>
      <family val="3"/>
    </font>
    <font>
      <sz val="11"/>
      <color indexed="9"/>
      <name val="ＭＳ Ｐゴシック"/>
      <family val="3"/>
    </font>
    <font>
      <b/>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24"/>
      <color indexed="8"/>
      <name val="ＭＳ ゴシック"/>
      <family val="3"/>
    </font>
    <font>
      <b/>
      <sz val="14"/>
      <color indexed="8"/>
      <name val="ＭＳ ゴシック"/>
      <family val="3"/>
    </font>
    <font>
      <b/>
      <sz val="11"/>
      <color indexed="48"/>
      <name val="ＭＳ ゴシック"/>
      <family val="3"/>
    </font>
    <font>
      <b/>
      <sz val="11"/>
      <color indexed="29"/>
      <name val="ＭＳ ゴシック"/>
      <family val="3"/>
    </font>
    <font>
      <sz val="9"/>
      <color indexed="8"/>
      <name val="ＭＳ ゴシック"/>
      <family val="3"/>
    </font>
    <font>
      <b/>
      <sz val="9"/>
      <color indexed="8"/>
      <name val="ＭＳ ゴシック"/>
      <family val="3"/>
    </font>
    <font>
      <b/>
      <sz val="12"/>
      <color indexed="8"/>
      <name val="ＭＳ ゴシック"/>
      <family val="3"/>
    </font>
    <font>
      <b/>
      <sz val="11"/>
      <name val="ＭＳ 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游ゴシック Light"/>
      <family val="3"/>
    </font>
    <font>
      <b/>
      <sz val="18"/>
      <color theme="3"/>
      <name val="游ゴシック Light"/>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1"/>
      <color rgb="FFFF5050"/>
      <name val="ＭＳ ゴシック"/>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rgb="FFFCD5B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38" fillId="0" borderId="0" applyNumberFormat="0" applyFill="0" applyBorder="0" applyAlignment="0" applyProtection="0"/>
    <xf numFmtId="0" fontId="9"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18"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94">
    <xf numFmtId="0" fontId="0" fillId="0" borderId="0" xfId="0" applyAlignment="1">
      <alignment vertical="center"/>
    </xf>
    <xf numFmtId="0" fontId="1" fillId="0" borderId="0" xfId="0" applyFont="1" applyAlignment="1">
      <alignment vertical="center"/>
    </xf>
    <xf numFmtId="0" fontId="23" fillId="0" borderId="0" xfId="0" applyFont="1" applyAlignment="1">
      <alignment vertical="center"/>
    </xf>
    <xf numFmtId="0" fontId="24" fillId="0" borderId="0" xfId="0" applyFont="1" applyAlignment="1">
      <alignment horizontal="center" vertical="center"/>
    </xf>
    <xf numFmtId="0" fontId="23" fillId="0" borderId="0" xfId="0" applyFont="1" applyBorder="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0" fontId="26" fillId="0" borderId="0" xfId="0" applyFont="1" applyBorder="1" applyAlignment="1">
      <alignment horizontal="left" vertical="center"/>
    </xf>
    <xf numFmtId="0" fontId="26" fillId="0" borderId="0" xfId="0" applyFont="1" applyBorder="1" applyAlignment="1">
      <alignment vertical="center"/>
    </xf>
    <xf numFmtId="0" fontId="26" fillId="0" borderId="13" xfId="0" applyFont="1" applyBorder="1" applyAlignment="1">
      <alignment vertical="center"/>
    </xf>
    <xf numFmtId="0" fontId="50" fillId="0" borderId="0" xfId="0" applyFont="1" applyBorder="1" applyAlignment="1">
      <alignment horizontal="left" vertical="center"/>
    </xf>
    <xf numFmtId="0" fontId="50" fillId="0" borderId="0" xfId="0" applyFont="1" applyBorder="1" applyAlignment="1">
      <alignment vertical="center"/>
    </xf>
    <xf numFmtId="0" fontId="50" fillId="0" borderId="13" xfId="0" applyFont="1" applyBorder="1" applyAlignment="1">
      <alignment vertical="center"/>
    </xf>
    <xf numFmtId="0" fontId="1" fillId="0" borderId="14" xfId="0" applyFont="1" applyBorder="1" applyAlignment="1">
      <alignment horizontal="left" vertical="center"/>
    </xf>
    <xf numFmtId="0" fontId="1" fillId="0" borderId="14" xfId="0" applyFont="1" applyBorder="1" applyAlignment="1">
      <alignment vertical="center"/>
    </xf>
    <xf numFmtId="0" fontId="1" fillId="0" borderId="15" xfId="0" applyFont="1" applyBorder="1" applyAlignment="1">
      <alignment vertical="center"/>
    </xf>
    <xf numFmtId="0" fontId="23" fillId="0" borderId="16" xfId="0" applyFont="1" applyBorder="1" applyAlignment="1">
      <alignment vertical="center"/>
    </xf>
    <xf numFmtId="0" fontId="23" fillId="0" borderId="13" xfId="0" applyFont="1" applyBorder="1" applyAlignment="1">
      <alignment vertical="center"/>
    </xf>
    <xf numFmtId="0" fontId="28" fillId="0" borderId="0" xfId="0" applyFont="1" applyBorder="1" applyAlignment="1">
      <alignment vertical="center"/>
    </xf>
    <xf numFmtId="0" fontId="29" fillId="0" borderId="0" xfId="0" applyFont="1" applyBorder="1" applyAlignment="1">
      <alignment horizontal="center" vertical="center"/>
    </xf>
    <xf numFmtId="0" fontId="23" fillId="0" borderId="17" xfId="0"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1" fillId="0" borderId="0" xfId="0" applyFont="1" applyBorder="1" applyAlignment="1">
      <alignment horizontal="center" vertical="center"/>
    </xf>
    <xf numFmtId="0" fontId="5" fillId="0" borderId="0" xfId="0" applyFont="1" applyAlignment="1">
      <alignment vertical="center"/>
    </xf>
    <xf numFmtId="0" fontId="7" fillId="0" borderId="0" xfId="0" applyFont="1" applyAlignment="1" applyProtection="1">
      <alignment vertical="center"/>
      <protection hidden="1"/>
    </xf>
    <xf numFmtId="0" fontId="7" fillId="0" borderId="0" xfId="0" applyFont="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vertical="center" shrinkToFit="1"/>
    </xf>
    <xf numFmtId="0" fontId="0" fillId="34" borderId="18" xfId="0" applyNumberFormat="1" applyFill="1" applyBorder="1" applyAlignment="1">
      <alignment vertical="center" shrinkToFit="1"/>
    </xf>
    <xf numFmtId="177" fontId="0" fillId="34" borderId="18" xfId="48" applyNumberFormat="1" applyFont="1" applyFill="1" applyBorder="1" applyAlignment="1">
      <alignment vertical="center" shrinkToFit="1"/>
    </xf>
    <xf numFmtId="178" fontId="0" fillId="34" borderId="18" xfId="48" applyNumberFormat="1" applyFont="1" applyFill="1" applyBorder="1" applyAlignment="1">
      <alignment vertical="center" shrinkToFit="1"/>
    </xf>
    <xf numFmtId="49" fontId="0" fillId="0" borderId="0" xfId="0" applyNumberFormat="1" applyAlignment="1">
      <alignment vertical="center" shrinkToFit="1"/>
    </xf>
    <xf numFmtId="0" fontId="0" fillId="0" borderId="18" xfId="0" applyNumberFormat="1" applyBorder="1" applyAlignment="1">
      <alignment vertical="center" shrinkToFit="1"/>
    </xf>
    <xf numFmtId="177" fontId="0" fillId="0" borderId="18" xfId="48" applyNumberFormat="1" applyFont="1" applyBorder="1" applyAlignment="1">
      <alignment vertical="center" shrinkToFit="1"/>
    </xf>
    <xf numFmtId="40" fontId="0" fillId="0" borderId="0" xfId="0" applyNumberFormat="1" applyAlignment="1">
      <alignment vertical="center"/>
    </xf>
    <xf numFmtId="179" fontId="0" fillId="0" borderId="0" xfId="48" applyNumberFormat="1" applyFont="1" applyBorder="1" applyAlignment="1">
      <alignment vertical="center" shrinkToFit="1"/>
    </xf>
    <xf numFmtId="0" fontId="0" fillId="13" borderId="18" xfId="0" applyFill="1" applyBorder="1" applyAlignment="1">
      <alignment vertical="center"/>
    </xf>
    <xf numFmtId="180" fontId="0" fillId="0" borderId="18" xfId="0" applyNumberFormat="1" applyBorder="1" applyAlignment="1">
      <alignment vertical="center"/>
    </xf>
    <xf numFmtId="0" fontId="24" fillId="0" borderId="0" xfId="0" applyFont="1" applyAlignment="1">
      <alignment horizontal="center" vertical="center"/>
    </xf>
    <xf numFmtId="49" fontId="1" fillId="0" borderId="14" xfId="0" applyNumberFormat="1" applyFont="1" applyBorder="1" applyAlignment="1" applyProtection="1">
      <alignment horizontal="left" vertical="center"/>
      <protection hidden="1"/>
    </xf>
    <xf numFmtId="49" fontId="1" fillId="0" borderId="0" xfId="0" applyNumberFormat="1" applyFont="1" applyBorder="1" applyAlignment="1" applyProtection="1">
      <alignment horizontal="left" vertical="center"/>
      <protection hidden="1"/>
    </xf>
    <xf numFmtId="0" fontId="1" fillId="35" borderId="22" xfId="0" applyFont="1" applyFill="1" applyBorder="1" applyAlignment="1">
      <alignment horizontal="center" vertical="center" shrinkToFit="1"/>
    </xf>
    <xf numFmtId="0" fontId="1" fillId="35" borderId="23" xfId="0" applyFont="1" applyFill="1" applyBorder="1" applyAlignment="1">
      <alignment horizontal="center" vertical="center" shrinkToFit="1"/>
    </xf>
    <xf numFmtId="0" fontId="1" fillId="35" borderId="24" xfId="0" applyFont="1" applyFill="1" applyBorder="1" applyAlignment="1">
      <alignment horizontal="center" vertical="center" shrinkToFit="1"/>
    </xf>
    <xf numFmtId="0" fontId="1" fillId="35" borderId="18" xfId="0" applyFont="1" applyFill="1" applyBorder="1" applyAlignment="1">
      <alignment horizontal="center" vertical="center" shrinkToFit="1"/>
    </xf>
    <xf numFmtId="177" fontId="23" fillId="0" borderId="22" xfId="0" applyNumberFormat="1" applyFont="1" applyBorder="1" applyAlignment="1" applyProtection="1">
      <alignment horizontal="center" vertical="center" shrinkToFit="1"/>
      <protection hidden="1"/>
    </xf>
    <xf numFmtId="177" fontId="23" fillId="0" borderId="23" xfId="0" applyNumberFormat="1" applyFont="1" applyBorder="1" applyAlignment="1" applyProtection="1">
      <alignment horizontal="center" vertical="center" shrinkToFit="1"/>
      <protection hidden="1"/>
    </xf>
    <xf numFmtId="177" fontId="23" fillId="0" borderId="18" xfId="0" applyNumberFormat="1" applyFont="1" applyBorder="1" applyAlignment="1" applyProtection="1">
      <alignment horizontal="center" vertical="center" shrinkToFit="1"/>
      <protection hidden="1"/>
    </xf>
    <xf numFmtId="0" fontId="26" fillId="0" borderId="16" xfId="0" applyFont="1" applyBorder="1" applyAlignment="1">
      <alignment horizontal="center" vertical="center"/>
    </xf>
    <xf numFmtId="0" fontId="26" fillId="0" borderId="0" xfId="0" applyFont="1" applyBorder="1" applyAlignment="1">
      <alignment horizontal="center" vertical="center"/>
    </xf>
    <xf numFmtId="0" fontId="23" fillId="0" borderId="22" xfId="0" applyNumberFormat="1" applyFont="1" applyBorder="1" applyAlignment="1" applyProtection="1">
      <alignment horizontal="center" vertical="center" shrinkToFit="1"/>
      <protection hidden="1"/>
    </xf>
    <xf numFmtId="0" fontId="23" fillId="0" borderId="23" xfId="0" applyNumberFormat="1" applyFont="1" applyBorder="1" applyAlignment="1" applyProtection="1">
      <alignment horizontal="center" vertical="center" shrinkToFit="1"/>
      <protection hidden="1"/>
    </xf>
    <xf numFmtId="0" fontId="23" fillId="0" borderId="24" xfId="0" applyNumberFormat="1" applyFont="1" applyBorder="1" applyAlignment="1" applyProtection="1">
      <alignment horizontal="center" vertical="center" shrinkToFit="1"/>
      <protection hidden="1"/>
    </xf>
    <xf numFmtId="0" fontId="23" fillId="0" borderId="18" xfId="0" applyNumberFormat="1" applyFont="1" applyBorder="1" applyAlignment="1" applyProtection="1">
      <alignment horizontal="center" vertical="center" shrinkToFit="1"/>
      <protection hidden="1"/>
    </xf>
    <xf numFmtId="176" fontId="23" fillId="0" borderId="18" xfId="0" applyNumberFormat="1" applyFont="1" applyBorder="1" applyAlignment="1" applyProtection="1">
      <alignment horizontal="center" vertical="center" shrinkToFit="1"/>
      <protection hidden="1"/>
    </xf>
    <xf numFmtId="0" fontId="50" fillId="0" borderId="16" xfId="0" applyFont="1" applyBorder="1" applyAlignment="1">
      <alignment horizontal="center" vertical="center"/>
    </xf>
    <xf numFmtId="0" fontId="50" fillId="0" borderId="0" xfId="0" applyFont="1" applyBorder="1" applyAlignment="1">
      <alignment horizontal="center" vertical="center"/>
    </xf>
    <xf numFmtId="177" fontId="23" fillId="0" borderId="24" xfId="0" applyNumberFormat="1" applyFont="1" applyBorder="1" applyAlignment="1" applyProtection="1">
      <alignment horizontal="center" vertical="center" shrinkToFit="1"/>
      <protection hidden="1"/>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25" fillId="0" borderId="16" xfId="0" applyFont="1" applyBorder="1" applyAlignment="1">
      <alignment horizontal="center" vertical="center"/>
    </xf>
    <xf numFmtId="0" fontId="25" fillId="0" borderId="0" xfId="0" applyFont="1" applyBorder="1" applyAlignment="1">
      <alignment horizontal="center" vertical="center"/>
    </xf>
    <xf numFmtId="0" fontId="25" fillId="0" borderId="13" xfId="0" applyFont="1" applyBorder="1" applyAlignment="1">
      <alignment horizontal="center" vertical="center"/>
    </xf>
    <xf numFmtId="0" fontId="25" fillId="0" borderId="0" xfId="0" applyFont="1" applyBorder="1" applyAlignment="1">
      <alignment horizontal="left"/>
    </xf>
    <xf numFmtId="0" fontId="25" fillId="0" borderId="14" xfId="0" applyFont="1" applyBorder="1" applyAlignment="1">
      <alignment horizontal="left"/>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30" fillId="0" borderId="12" xfId="0" applyFont="1" applyBorder="1" applyAlignment="1">
      <alignment horizontal="left" vertical="center"/>
    </xf>
    <xf numFmtId="0" fontId="30" fillId="0" borderId="16" xfId="0" applyFont="1" applyBorder="1" applyAlignment="1">
      <alignment horizontal="left" vertical="center"/>
    </xf>
    <xf numFmtId="0" fontId="30" fillId="0" borderId="0" xfId="0" applyFont="1" applyBorder="1" applyAlignment="1">
      <alignment horizontal="left" vertical="center"/>
    </xf>
    <xf numFmtId="0" fontId="30" fillId="0" borderId="13" xfId="0" applyFont="1" applyBorder="1" applyAlignment="1">
      <alignment horizontal="left" vertical="center"/>
    </xf>
    <xf numFmtId="0" fontId="23" fillId="0" borderId="1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3" xfId="0" applyFont="1" applyBorder="1" applyAlignment="1" applyProtection="1">
      <alignment horizontal="left" vertical="top" wrapText="1"/>
      <protection locked="0"/>
    </xf>
    <xf numFmtId="0" fontId="23" fillId="0" borderId="17" xfId="0" applyFont="1" applyBorder="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0" fontId="23" fillId="0" borderId="15" xfId="0" applyFont="1" applyBorder="1" applyAlignment="1" applyProtection="1">
      <alignment horizontal="left" vertical="top" wrapText="1"/>
      <protection locked="0"/>
    </xf>
    <xf numFmtId="0" fontId="0" fillId="33" borderId="18"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8"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numRef>
          </c:cat>
          <c:val>
            <c:numRef>
              <c:f>データ!$ED$6:$EH$6</c:f>
              <c:numCache/>
            </c:numRef>
          </c:val>
        </c:ser>
        <c:axId val="12417355"/>
        <c:axId val="44647332"/>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データ!$EI$6:$EM$6</c:f>
              <c:numCache/>
            </c:numRef>
          </c:val>
          <c:smooth val="0"/>
        </c:ser>
        <c:axId val="12417355"/>
        <c:axId val="44647332"/>
      </c:lineChart>
      <c:dateAx>
        <c:axId val="12417355"/>
        <c:scaling>
          <c:orientation val="minMax"/>
        </c:scaling>
        <c:axPos val="b"/>
        <c:delete val="1"/>
        <c:majorTickMark val="out"/>
        <c:minorTickMark val="none"/>
        <c:tickLblPos val="nextTo"/>
        <c:crossAx val="44647332"/>
        <c:crosses val="autoZero"/>
        <c:auto val="0"/>
        <c:baseTimeUnit val="years"/>
        <c:majorUnit val="1"/>
        <c:majorTimeUnit val="days"/>
        <c:minorUnit val="1"/>
        <c:minorTimeUnit val="days"/>
        <c:noMultiLvlLbl val="0"/>
      </c:dateAx>
      <c:valAx>
        <c:axId val="4464733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241735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numRef>
          </c:cat>
          <c:val>
            <c:numRef>
              <c:f>データ!$CL$6:$CP$6</c:f>
              <c:numCache/>
            </c:numRef>
          </c:val>
        </c:ser>
        <c:axId val="7160085"/>
        <c:axId val="64440766"/>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データ!$CQ$6:$CU$6</c:f>
              <c:numCache/>
            </c:numRef>
          </c:val>
          <c:smooth val="0"/>
        </c:ser>
        <c:axId val="7160085"/>
        <c:axId val="64440766"/>
      </c:lineChart>
      <c:dateAx>
        <c:axId val="7160085"/>
        <c:scaling>
          <c:orientation val="minMax"/>
        </c:scaling>
        <c:axPos val="b"/>
        <c:delete val="1"/>
        <c:majorTickMark val="out"/>
        <c:minorTickMark val="none"/>
        <c:tickLblPos val="nextTo"/>
        <c:crossAx val="64440766"/>
        <c:crosses val="autoZero"/>
        <c:auto val="0"/>
        <c:baseTimeUnit val="years"/>
        <c:majorUnit val="1"/>
        <c:majorTimeUnit val="days"/>
        <c:minorUnit val="1"/>
        <c:minorTimeUnit val="days"/>
        <c:noMultiLvlLbl val="0"/>
      </c:dateAx>
      <c:valAx>
        <c:axId val="64440766"/>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716008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numRef>
          </c:cat>
          <c:val>
            <c:numRef>
              <c:f>データ!$CW$6:$DA$6</c:f>
              <c:numCache/>
            </c:numRef>
          </c:val>
        </c:ser>
        <c:axId val="43095983"/>
        <c:axId val="5231952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データ!$DB$6:$DF$6</c:f>
              <c:numCache/>
            </c:numRef>
          </c:val>
          <c:smooth val="0"/>
        </c:ser>
        <c:axId val="43095983"/>
        <c:axId val="52319528"/>
      </c:lineChart>
      <c:dateAx>
        <c:axId val="43095983"/>
        <c:scaling>
          <c:orientation val="minMax"/>
        </c:scaling>
        <c:axPos val="b"/>
        <c:delete val="1"/>
        <c:majorTickMark val="out"/>
        <c:minorTickMark val="none"/>
        <c:tickLblPos val="nextTo"/>
        <c:crossAx val="52319528"/>
        <c:crosses val="autoZero"/>
        <c:auto val="0"/>
        <c:baseTimeUnit val="years"/>
        <c:majorUnit val="1"/>
        <c:majorTimeUnit val="days"/>
        <c:minorUnit val="1"/>
        <c:minorTimeUnit val="days"/>
        <c:noMultiLvlLbl val="0"/>
      </c:dateAx>
      <c:valAx>
        <c:axId val="5231952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309598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numRef>
          </c:cat>
          <c:val>
            <c:numRef>
              <c:f>データ!$X$6:$AB$6</c:f>
              <c:numCache/>
            </c:numRef>
          </c:val>
        </c:ser>
        <c:axId val="66281669"/>
        <c:axId val="59664110"/>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データ!$AC$6:$AG$6</c:f>
              <c:numCache/>
            </c:numRef>
          </c:val>
          <c:smooth val="0"/>
        </c:ser>
        <c:axId val="66281669"/>
        <c:axId val="59664110"/>
      </c:lineChart>
      <c:dateAx>
        <c:axId val="66281669"/>
        <c:scaling>
          <c:orientation val="minMax"/>
        </c:scaling>
        <c:axPos val="b"/>
        <c:delete val="1"/>
        <c:majorTickMark val="out"/>
        <c:minorTickMark val="none"/>
        <c:tickLblPos val="nextTo"/>
        <c:crossAx val="59664110"/>
        <c:crosses val="autoZero"/>
        <c:auto val="0"/>
        <c:baseTimeUnit val="years"/>
        <c:majorUnit val="1"/>
        <c:majorTimeUnit val="days"/>
        <c:minorUnit val="1"/>
        <c:minorTimeUnit val="days"/>
        <c:noMultiLvlLbl val="0"/>
      </c:dateAx>
      <c:valAx>
        <c:axId val="5966411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628166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112"/>
          <c:w val="0.9562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numRef>
          </c:cat>
          <c:val>
            <c:numRef>
              <c:f>データ!$DH$6:$DL$6</c:f>
              <c:numCache/>
            </c:numRef>
          </c:val>
        </c:ser>
        <c:axId val="106079"/>
        <c:axId val="954712"/>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データ!$DM$6:$DQ$6</c:f>
              <c:numCache/>
            </c:numRef>
          </c:val>
          <c:smooth val="0"/>
        </c:ser>
        <c:axId val="106079"/>
        <c:axId val="954712"/>
      </c:lineChart>
      <c:dateAx>
        <c:axId val="106079"/>
        <c:scaling>
          <c:orientation val="minMax"/>
        </c:scaling>
        <c:axPos val="b"/>
        <c:delete val="1"/>
        <c:majorTickMark val="out"/>
        <c:minorTickMark val="none"/>
        <c:tickLblPos val="nextTo"/>
        <c:crossAx val="954712"/>
        <c:crosses val="autoZero"/>
        <c:auto val="0"/>
        <c:baseTimeUnit val="years"/>
        <c:majorUnit val="1"/>
        <c:majorTimeUnit val="days"/>
        <c:minorUnit val="1"/>
        <c:minorTimeUnit val="days"/>
        <c:noMultiLvlLbl val="0"/>
      </c:dateAx>
      <c:valAx>
        <c:axId val="95471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0607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112"/>
          <c:w val="0.9562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numRef>
          </c:cat>
          <c:val>
            <c:numRef>
              <c:f>データ!$DS$6:$DW$6</c:f>
              <c:numCache/>
            </c:numRef>
          </c:val>
        </c:ser>
        <c:axId val="8592409"/>
        <c:axId val="1022281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データ!$DX$6:$EB$6</c:f>
              <c:numCache/>
            </c:numRef>
          </c:val>
          <c:smooth val="0"/>
        </c:ser>
        <c:axId val="8592409"/>
        <c:axId val="10222818"/>
      </c:lineChart>
      <c:dateAx>
        <c:axId val="8592409"/>
        <c:scaling>
          <c:orientation val="minMax"/>
        </c:scaling>
        <c:axPos val="b"/>
        <c:delete val="1"/>
        <c:majorTickMark val="out"/>
        <c:minorTickMark val="none"/>
        <c:tickLblPos val="nextTo"/>
        <c:crossAx val="10222818"/>
        <c:crosses val="autoZero"/>
        <c:auto val="0"/>
        <c:baseTimeUnit val="years"/>
        <c:majorUnit val="1"/>
        <c:majorTimeUnit val="days"/>
        <c:minorUnit val="1"/>
        <c:minorTimeUnit val="days"/>
        <c:noMultiLvlLbl val="0"/>
      </c:dateAx>
      <c:valAx>
        <c:axId val="1022281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859240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numRef>
          </c:cat>
          <c:val>
            <c:numRef>
              <c:f>データ!$AI$6:$AM$6</c:f>
              <c:numCache/>
            </c:numRef>
          </c:val>
        </c:ser>
        <c:axId val="24896499"/>
        <c:axId val="22741900"/>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データ!$AN$6:$AR$6</c:f>
              <c:numCache/>
            </c:numRef>
          </c:val>
          <c:smooth val="0"/>
        </c:ser>
        <c:axId val="24896499"/>
        <c:axId val="22741900"/>
      </c:lineChart>
      <c:dateAx>
        <c:axId val="24896499"/>
        <c:scaling>
          <c:orientation val="minMax"/>
        </c:scaling>
        <c:axPos val="b"/>
        <c:delete val="1"/>
        <c:majorTickMark val="out"/>
        <c:minorTickMark val="none"/>
        <c:tickLblPos val="nextTo"/>
        <c:crossAx val="22741900"/>
        <c:crosses val="autoZero"/>
        <c:auto val="0"/>
        <c:baseTimeUnit val="years"/>
        <c:majorUnit val="1"/>
        <c:majorTimeUnit val="days"/>
        <c:minorUnit val="1"/>
        <c:minorTimeUnit val="days"/>
        <c:noMultiLvlLbl val="0"/>
      </c:dateAx>
      <c:valAx>
        <c:axId val="2274190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489649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numRef>
          </c:cat>
          <c:val>
            <c:numRef>
              <c:f>データ!$AT$6:$AX$6</c:f>
              <c:numCache/>
            </c:numRef>
          </c:val>
        </c:ser>
        <c:axId val="3350509"/>
        <c:axId val="30154582"/>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データ!$AY$6:$BC$6</c:f>
              <c:numCache/>
            </c:numRef>
          </c:val>
          <c:smooth val="0"/>
        </c:ser>
        <c:axId val="3350509"/>
        <c:axId val="30154582"/>
      </c:lineChart>
      <c:dateAx>
        <c:axId val="3350509"/>
        <c:scaling>
          <c:orientation val="minMax"/>
        </c:scaling>
        <c:axPos val="b"/>
        <c:delete val="1"/>
        <c:majorTickMark val="out"/>
        <c:minorTickMark val="none"/>
        <c:tickLblPos val="nextTo"/>
        <c:crossAx val="30154582"/>
        <c:crosses val="autoZero"/>
        <c:auto val="0"/>
        <c:baseTimeUnit val="years"/>
        <c:majorUnit val="1"/>
        <c:majorTimeUnit val="days"/>
        <c:minorUnit val="1"/>
        <c:minorTimeUnit val="days"/>
        <c:noMultiLvlLbl val="0"/>
      </c:dateAx>
      <c:valAx>
        <c:axId val="3015458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35050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numRef>
          </c:cat>
          <c:val>
            <c:numRef>
              <c:f>データ!$BE$6:$BI$6</c:f>
              <c:numCache/>
            </c:numRef>
          </c:val>
        </c:ser>
        <c:axId val="2955783"/>
        <c:axId val="2660204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データ!$BJ$6:$BN$6</c:f>
              <c:numCache/>
            </c:numRef>
          </c:val>
          <c:smooth val="0"/>
        </c:ser>
        <c:axId val="2955783"/>
        <c:axId val="26602048"/>
      </c:lineChart>
      <c:dateAx>
        <c:axId val="2955783"/>
        <c:scaling>
          <c:orientation val="minMax"/>
        </c:scaling>
        <c:axPos val="b"/>
        <c:delete val="1"/>
        <c:majorTickMark val="out"/>
        <c:minorTickMark val="none"/>
        <c:tickLblPos val="nextTo"/>
        <c:crossAx val="26602048"/>
        <c:crosses val="autoZero"/>
        <c:auto val="0"/>
        <c:baseTimeUnit val="years"/>
        <c:majorUnit val="1"/>
        <c:majorTimeUnit val="days"/>
        <c:minorUnit val="1"/>
        <c:minorTimeUnit val="days"/>
        <c:noMultiLvlLbl val="0"/>
      </c:dateAx>
      <c:valAx>
        <c:axId val="2660204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95578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numRef>
          </c:cat>
          <c:val>
            <c:numRef>
              <c:f>データ!$BP$6:$BT$6</c:f>
              <c:numCache/>
            </c:numRef>
          </c:val>
        </c:ser>
        <c:axId val="38091841"/>
        <c:axId val="7282250"/>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データ!$BU$6:$BY$6</c:f>
              <c:numCache/>
            </c:numRef>
          </c:val>
          <c:smooth val="0"/>
        </c:ser>
        <c:axId val="38091841"/>
        <c:axId val="7282250"/>
      </c:lineChart>
      <c:dateAx>
        <c:axId val="38091841"/>
        <c:scaling>
          <c:orientation val="minMax"/>
        </c:scaling>
        <c:axPos val="b"/>
        <c:delete val="1"/>
        <c:majorTickMark val="out"/>
        <c:minorTickMark val="none"/>
        <c:tickLblPos val="nextTo"/>
        <c:crossAx val="7282250"/>
        <c:crosses val="autoZero"/>
        <c:auto val="0"/>
        <c:baseTimeUnit val="years"/>
        <c:majorUnit val="1"/>
        <c:majorTimeUnit val="days"/>
        <c:minorUnit val="1"/>
        <c:minorTimeUnit val="days"/>
        <c:noMultiLvlLbl val="0"/>
      </c:dateAx>
      <c:valAx>
        <c:axId val="728225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8091841"/>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numRef>
          </c:cat>
          <c:val>
            <c:numRef>
              <c:f>データ!$CA$6:$CE$6</c:f>
              <c:numCache/>
            </c:numRef>
          </c:val>
        </c:ser>
        <c:axId val="65540251"/>
        <c:axId val="5299134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データ!$CF$6:$CJ$6</c:f>
              <c:numCache/>
            </c:numRef>
          </c:val>
          <c:smooth val="0"/>
        </c:ser>
        <c:axId val="65540251"/>
        <c:axId val="52991348"/>
      </c:lineChart>
      <c:dateAx>
        <c:axId val="65540251"/>
        <c:scaling>
          <c:orientation val="minMax"/>
        </c:scaling>
        <c:axPos val="b"/>
        <c:delete val="1"/>
        <c:majorTickMark val="out"/>
        <c:minorTickMark val="none"/>
        <c:tickLblPos val="nextTo"/>
        <c:crossAx val="52991348"/>
        <c:crosses val="autoZero"/>
        <c:auto val="0"/>
        <c:baseTimeUnit val="years"/>
        <c:majorUnit val="1"/>
        <c:majorTimeUnit val="days"/>
        <c:minorUnit val="1"/>
        <c:minorTimeUnit val="days"/>
        <c:noMultiLvlLbl val="0"/>
      </c:dateAx>
      <c:valAx>
        <c:axId val="5299134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5540251"/>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xdr:nvGraphicFramePr>
        <xdr:cNvPr id="1"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xdr:nvGraphicFramePr>
        <xdr:cNvPr id="2"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xdr:nvGraphicFramePr>
        <xdr:cNvPr id="3"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4"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xdr:nvSpPr>
        <xdr:cNvPr id="5" name="テキスト ボックス 5"/>
        <xdr:cNvSpPr txBox="1">
          <a:spLocks noChangeArrowheads="1"/>
        </xdr:cNvSpPr>
      </xdr:nvSpPr>
      <xdr:spPr>
        <a:xfrm>
          <a:off x="4857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①経常収支比率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6"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7"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8"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9"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0"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1"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2"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xdr:nvSpPr>
        <xdr:cNvPr id="13" name="テキスト ボックス 13"/>
        <xdr:cNvSpPr txBox="1">
          <a:spLocks noChangeArrowheads="1"/>
        </xdr:cNvSpPr>
      </xdr:nvSpPr>
      <xdr:spPr>
        <a:xfrm>
          <a:off x="47720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②累積欠損金比率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16</xdr:row>
      <xdr:rowOff>0</xdr:rowOff>
    </xdr:from>
    <xdr:to>
      <xdr:col>46</xdr:col>
      <xdr:colOff>0</xdr:colOff>
      <xdr:row>17</xdr:row>
      <xdr:rowOff>66675</xdr:rowOff>
    </xdr:to>
    <xdr:sp>
      <xdr:nvSpPr>
        <xdr:cNvPr id="14" name="テキスト ボックス 14"/>
        <xdr:cNvSpPr txBox="1">
          <a:spLocks noChangeArrowheads="1"/>
        </xdr:cNvSpPr>
      </xdr:nvSpPr>
      <xdr:spPr>
        <a:xfrm>
          <a:off x="90582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③流動比率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16</xdr:row>
      <xdr:rowOff>0</xdr:rowOff>
    </xdr:from>
    <xdr:to>
      <xdr:col>61</xdr:col>
      <xdr:colOff>0</xdr:colOff>
      <xdr:row>17</xdr:row>
      <xdr:rowOff>66675</xdr:rowOff>
    </xdr:to>
    <xdr:sp>
      <xdr:nvSpPr>
        <xdr:cNvPr id="15" name="テキスト ボックス 15"/>
        <xdr:cNvSpPr txBox="1">
          <a:spLocks noChangeArrowheads="1"/>
        </xdr:cNvSpPr>
      </xdr:nvSpPr>
      <xdr:spPr>
        <a:xfrm>
          <a:off x="133445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④企業債残高対給水収益比率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38</xdr:row>
      <xdr:rowOff>0</xdr:rowOff>
    </xdr:from>
    <xdr:to>
      <xdr:col>16</xdr:col>
      <xdr:colOff>0</xdr:colOff>
      <xdr:row>39</xdr:row>
      <xdr:rowOff>66675</xdr:rowOff>
    </xdr:to>
    <xdr:sp>
      <xdr:nvSpPr>
        <xdr:cNvPr id="16" name="テキスト ボックス 16"/>
        <xdr:cNvSpPr txBox="1">
          <a:spLocks noChangeArrowheads="1"/>
        </xdr:cNvSpPr>
      </xdr:nvSpPr>
      <xdr:spPr>
        <a:xfrm>
          <a:off x="4857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⑤料金回収率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38</xdr:row>
      <xdr:rowOff>0</xdr:rowOff>
    </xdr:from>
    <xdr:to>
      <xdr:col>31</xdr:col>
      <xdr:colOff>0</xdr:colOff>
      <xdr:row>39</xdr:row>
      <xdr:rowOff>66675</xdr:rowOff>
    </xdr:to>
    <xdr:sp>
      <xdr:nvSpPr>
        <xdr:cNvPr id="17" name="テキスト ボックス 17"/>
        <xdr:cNvSpPr txBox="1">
          <a:spLocks noChangeArrowheads="1"/>
        </xdr:cNvSpPr>
      </xdr:nvSpPr>
      <xdr:spPr>
        <a:xfrm>
          <a:off x="47720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⑥給水原価</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円</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38</xdr:row>
      <xdr:rowOff>0</xdr:rowOff>
    </xdr:from>
    <xdr:to>
      <xdr:col>46</xdr:col>
      <xdr:colOff>0</xdr:colOff>
      <xdr:row>39</xdr:row>
      <xdr:rowOff>66675</xdr:rowOff>
    </xdr:to>
    <xdr:sp>
      <xdr:nvSpPr>
        <xdr:cNvPr id="18" name="テキスト ボックス 18"/>
        <xdr:cNvSpPr txBox="1">
          <a:spLocks noChangeArrowheads="1"/>
        </xdr:cNvSpPr>
      </xdr:nvSpPr>
      <xdr:spPr>
        <a:xfrm>
          <a:off x="90582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⑦施設利用率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38</xdr:row>
      <xdr:rowOff>0</xdr:rowOff>
    </xdr:from>
    <xdr:to>
      <xdr:col>61</xdr:col>
      <xdr:colOff>0</xdr:colOff>
      <xdr:row>39</xdr:row>
      <xdr:rowOff>66675</xdr:rowOff>
    </xdr:to>
    <xdr:sp>
      <xdr:nvSpPr>
        <xdr:cNvPr id="19" name="テキスト ボックス 19"/>
        <xdr:cNvSpPr txBox="1">
          <a:spLocks noChangeArrowheads="1"/>
        </xdr:cNvSpPr>
      </xdr:nvSpPr>
      <xdr:spPr>
        <a:xfrm>
          <a:off x="133445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⑧有収率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62</xdr:row>
      <xdr:rowOff>0</xdr:rowOff>
    </xdr:from>
    <xdr:to>
      <xdr:col>20</xdr:col>
      <xdr:colOff>0</xdr:colOff>
      <xdr:row>63</xdr:row>
      <xdr:rowOff>66675</xdr:rowOff>
    </xdr:to>
    <xdr:sp>
      <xdr:nvSpPr>
        <xdr:cNvPr id="20" name="テキスト ボックス 20"/>
        <xdr:cNvSpPr txBox="1">
          <a:spLocks noChangeArrowheads="1"/>
        </xdr:cNvSpPr>
      </xdr:nvSpPr>
      <xdr:spPr>
        <a:xfrm>
          <a:off x="48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①有形固定資産減価償却率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62</xdr:row>
      <xdr:rowOff>0</xdr:rowOff>
    </xdr:from>
    <xdr:to>
      <xdr:col>40</xdr:col>
      <xdr:colOff>0</xdr:colOff>
      <xdr:row>63</xdr:row>
      <xdr:rowOff>66675</xdr:rowOff>
    </xdr:to>
    <xdr:sp>
      <xdr:nvSpPr>
        <xdr:cNvPr id="21" name="テキスト ボックス 21"/>
        <xdr:cNvSpPr txBox="1">
          <a:spLocks noChangeArrowheads="1"/>
        </xdr:cNvSpPr>
      </xdr:nvSpPr>
      <xdr:spPr>
        <a:xfrm>
          <a:off x="6200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②管路経年化率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42</xdr:col>
      <xdr:colOff>0</xdr:colOff>
      <xdr:row>62</xdr:row>
      <xdr:rowOff>0</xdr:rowOff>
    </xdr:from>
    <xdr:to>
      <xdr:col>60</xdr:col>
      <xdr:colOff>0</xdr:colOff>
      <xdr:row>63</xdr:row>
      <xdr:rowOff>66675</xdr:rowOff>
    </xdr:to>
    <xdr:sp>
      <xdr:nvSpPr>
        <xdr:cNvPr id="22" name="テキスト ボックス 22"/>
        <xdr:cNvSpPr txBox="1">
          <a:spLocks noChangeArrowheads="1"/>
        </xdr:cNvSpPr>
      </xdr:nvSpPr>
      <xdr:spPr>
        <a:xfrm>
          <a:off x="1191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③管路更新率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13</xdr:col>
      <xdr:colOff>95250</xdr:colOff>
      <xdr:row>17</xdr:row>
      <xdr:rowOff>0</xdr:rowOff>
    </xdr:from>
    <xdr:to>
      <xdr:col>16</xdr:col>
      <xdr:colOff>0</xdr:colOff>
      <xdr:row>18</xdr:row>
      <xdr:rowOff>66675</xdr:rowOff>
    </xdr:to>
    <xdr:sp fLocksText="0" textlink="$E$85">
      <xdr:nvSpPr>
        <xdr:cNvPr id="23" name="テキスト ボックス 23"/>
        <xdr:cNvSpPr txBox="1">
          <a:spLocks noChangeArrowheads="1"/>
        </xdr:cNvSpPr>
      </xdr:nvSpPr>
      <xdr:spPr>
        <a:xfrm>
          <a:off x="3724275" y="2962275"/>
          <a:ext cx="762000" cy="238125"/>
        </a:xfrm>
        <a:prstGeom prst="rect">
          <a:avLst/>
        </a:prstGeom>
        <a:noFill/>
        <a:ln w="9525" cmpd="sng">
          <a:noFill/>
        </a:ln>
      </xdr:spPr>
      <xdr:txBody>
        <a:bodyPr vertOverflow="clip" wrap="square" anchor="b"/>
        <a:p>
          <a:pPr algn="r">
            <a:defRPr/>
          </a:pPr>
          <a:fld id="{be0c0e88-b919-49b7-95f5-4d7976e1bbc6}" type="TxLink">
            <a:rPr lang="en-US" cap="none" sz="900" b="0" i="0" u="none" baseline="0">
              <a:solidFill>
                <a:srgbClr val="000000"/>
              </a:solidFill>
            </a:rPr>
            <a:t>【114.26】</a:t>
          </a:fld>
        </a:p>
      </xdr:txBody>
    </xdr:sp>
    <xdr:clientData/>
  </xdr:twoCellAnchor>
  <xdr:twoCellAnchor>
    <xdr:from>
      <xdr:col>28</xdr:col>
      <xdr:colOff>95250</xdr:colOff>
      <xdr:row>17</xdr:row>
      <xdr:rowOff>0</xdr:rowOff>
    </xdr:from>
    <xdr:to>
      <xdr:col>31</xdr:col>
      <xdr:colOff>0</xdr:colOff>
      <xdr:row>18</xdr:row>
      <xdr:rowOff>66675</xdr:rowOff>
    </xdr:to>
    <xdr:sp fLocksText="0" textlink="$F$85">
      <xdr:nvSpPr>
        <xdr:cNvPr id="24" name="テキスト ボックス 24"/>
        <xdr:cNvSpPr txBox="1">
          <a:spLocks noChangeArrowheads="1"/>
        </xdr:cNvSpPr>
      </xdr:nvSpPr>
      <xdr:spPr>
        <a:xfrm>
          <a:off x="8010525" y="2962275"/>
          <a:ext cx="762000" cy="238125"/>
        </a:xfrm>
        <a:prstGeom prst="rect">
          <a:avLst/>
        </a:prstGeom>
        <a:noFill/>
        <a:ln w="9525" cmpd="sng">
          <a:noFill/>
        </a:ln>
      </xdr:spPr>
      <xdr:txBody>
        <a:bodyPr vertOverflow="clip" wrap="square" anchor="b"/>
        <a:p>
          <a:pPr algn="r">
            <a:defRPr/>
          </a:pPr>
          <a:fld id="{9823042c-de8c-401f-9241-f21a8e04daf6}" type="TxLink">
            <a:rPr lang="en-US" cap="none" sz="900" b="0" i="0" u="none" baseline="0">
              <a:solidFill>
                <a:srgbClr val="000000"/>
              </a:solidFill>
            </a:rPr>
            <a:t>【10.58】</a:t>
          </a:fld>
        </a:p>
      </xdr:txBody>
    </xdr:sp>
    <xdr:clientData/>
  </xdr:twoCellAnchor>
  <xdr:twoCellAnchor>
    <xdr:from>
      <xdr:col>43</xdr:col>
      <xdr:colOff>95250</xdr:colOff>
      <xdr:row>17</xdr:row>
      <xdr:rowOff>0</xdr:rowOff>
    </xdr:from>
    <xdr:to>
      <xdr:col>46</xdr:col>
      <xdr:colOff>0</xdr:colOff>
      <xdr:row>18</xdr:row>
      <xdr:rowOff>66675</xdr:rowOff>
    </xdr:to>
    <xdr:sp fLocksText="0" textlink="$G$85">
      <xdr:nvSpPr>
        <xdr:cNvPr id="25" name="テキスト ボックス 25"/>
        <xdr:cNvSpPr txBox="1">
          <a:spLocks noChangeArrowheads="1"/>
        </xdr:cNvSpPr>
      </xdr:nvSpPr>
      <xdr:spPr>
        <a:xfrm>
          <a:off x="12296775" y="2962275"/>
          <a:ext cx="762000" cy="238125"/>
        </a:xfrm>
        <a:prstGeom prst="rect">
          <a:avLst/>
        </a:prstGeom>
        <a:noFill/>
        <a:ln w="9525" cmpd="sng">
          <a:noFill/>
        </a:ln>
      </xdr:spPr>
      <xdr:txBody>
        <a:bodyPr vertOverflow="clip" wrap="square" anchor="b"/>
        <a:p>
          <a:pPr algn="r">
            <a:defRPr/>
          </a:pPr>
          <a:fld id="{047ce8ce-8c76-45c4-b888-e2c56f158e1d}" type="TxLink">
            <a:rPr lang="en-US" cap="none" sz="900" b="0" i="0" u="none" baseline="0">
              <a:solidFill>
                <a:srgbClr val="000000"/>
              </a:solidFill>
            </a:rPr>
            <a:t>【243.44】</a:t>
          </a:fld>
        </a:p>
      </xdr:txBody>
    </xdr:sp>
    <xdr:clientData/>
  </xdr:twoCellAnchor>
  <xdr:twoCellAnchor>
    <xdr:from>
      <xdr:col>58</xdr:col>
      <xdr:colOff>95250</xdr:colOff>
      <xdr:row>17</xdr:row>
      <xdr:rowOff>0</xdr:rowOff>
    </xdr:from>
    <xdr:to>
      <xdr:col>61</xdr:col>
      <xdr:colOff>0</xdr:colOff>
      <xdr:row>18</xdr:row>
      <xdr:rowOff>66675</xdr:rowOff>
    </xdr:to>
    <xdr:sp fLocksText="0" textlink="$H$85">
      <xdr:nvSpPr>
        <xdr:cNvPr id="26" name="テキスト ボックス 26"/>
        <xdr:cNvSpPr txBox="1">
          <a:spLocks noChangeArrowheads="1"/>
        </xdr:cNvSpPr>
      </xdr:nvSpPr>
      <xdr:spPr>
        <a:xfrm>
          <a:off x="16583025" y="2962275"/>
          <a:ext cx="762000" cy="238125"/>
        </a:xfrm>
        <a:prstGeom prst="rect">
          <a:avLst/>
        </a:prstGeom>
        <a:noFill/>
        <a:ln w="9525" cmpd="sng">
          <a:noFill/>
        </a:ln>
      </xdr:spPr>
      <xdr:txBody>
        <a:bodyPr vertOverflow="clip" wrap="square" anchor="b"/>
        <a:p>
          <a:pPr algn="r">
            <a:defRPr/>
          </a:pPr>
          <a:fld id="{68fe0fb2-25fa-49c3-b56e-9c811d93ce77}" type="TxLink">
            <a:rPr lang="en-US" cap="none" sz="900" b="0" i="0" u="none" baseline="0">
              <a:solidFill>
                <a:srgbClr val="000000"/>
              </a:solidFill>
            </a:rPr>
            <a:t>【303.26】</a:t>
          </a:fld>
        </a:p>
      </xdr:txBody>
    </xdr:sp>
    <xdr:clientData/>
  </xdr:twoCellAnchor>
  <xdr:twoCellAnchor>
    <xdr:from>
      <xdr:col>58</xdr:col>
      <xdr:colOff>95250</xdr:colOff>
      <xdr:row>39</xdr:row>
      <xdr:rowOff>0</xdr:rowOff>
    </xdr:from>
    <xdr:to>
      <xdr:col>61</xdr:col>
      <xdr:colOff>0</xdr:colOff>
      <xdr:row>40</xdr:row>
      <xdr:rowOff>66675</xdr:rowOff>
    </xdr:to>
    <xdr:sp fLocksText="0" textlink="$L$85">
      <xdr:nvSpPr>
        <xdr:cNvPr id="27" name="テキスト ボックス 27"/>
        <xdr:cNvSpPr txBox="1">
          <a:spLocks noChangeArrowheads="1"/>
        </xdr:cNvSpPr>
      </xdr:nvSpPr>
      <xdr:spPr>
        <a:xfrm>
          <a:off x="16583025" y="6734175"/>
          <a:ext cx="762000" cy="238125"/>
        </a:xfrm>
        <a:prstGeom prst="rect">
          <a:avLst/>
        </a:prstGeom>
        <a:noFill/>
        <a:ln w="9525" cmpd="sng">
          <a:noFill/>
        </a:ln>
      </xdr:spPr>
      <xdr:txBody>
        <a:bodyPr vertOverflow="clip" wrap="square" anchor="b"/>
        <a:p>
          <a:pPr algn="r">
            <a:defRPr/>
          </a:pPr>
          <a:fld id="{08d05823-17bc-45a6-9b6b-b63ee043ea2d}" type="TxLink">
            <a:rPr lang="en-US" cap="none" sz="900" b="0" i="0" u="none" baseline="0">
              <a:solidFill>
                <a:srgbClr val="000000"/>
              </a:solidFill>
            </a:rPr>
            <a:t>【100.05】</a:t>
          </a:fld>
        </a:p>
      </xdr:txBody>
    </xdr:sp>
    <xdr:clientData/>
  </xdr:twoCellAnchor>
  <xdr:twoCellAnchor>
    <xdr:from>
      <xdr:col>43</xdr:col>
      <xdr:colOff>95250</xdr:colOff>
      <xdr:row>39</xdr:row>
      <xdr:rowOff>9525</xdr:rowOff>
    </xdr:from>
    <xdr:to>
      <xdr:col>46</xdr:col>
      <xdr:colOff>0</xdr:colOff>
      <xdr:row>40</xdr:row>
      <xdr:rowOff>76200</xdr:rowOff>
    </xdr:to>
    <xdr:sp fLocksText="0" textlink="$K$85">
      <xdr:nvSpPr>
        <xdr:cNvPr id="28" name="テキスト ボックス 28"/>
        <xdr:cNvSpPr txBox="1">
          <a:spLocks noChangeArrowheads="1"/>
        </xdr:cNvSpPr>
      </xdr:nvSpPr>
      <xdr:spPr>
        <a:xfrm>
          <a:off x="12296775" y="6743700"/>
          <a:ext cx="762000" cy="238125"/>
        </a:xfrm>
        <a:prstGeom prst="rect">
          <a:avLst/>
        </a:prstGeom>
        <a:noFill/>
        <a:ln w="9525" cmpd="sng">
          <a:noFill/>
        </a:ln>
      </xdr:spPr>
      <xdr:txBody>
        <a:bodyPr vertOverflow="clip" wrap="square" anchor="b"/>
        <a:p>
          <a:pPr algn="r">
            <a:defRPr/>
          </a:pPr>
          <a:fld id="{7c30b005-62ce-4da9-b806-45e6b91f14c0}" type="TxLink">
            <a:rPr lang="en-US" cap="none" sz="900" b="0" i="0" u="none" baseline="0">
              <a:solidFill>
                <a:srgbClr val="000000"/>
              </a:solidFill>
            </a:rPr>
            <a:t>【62.19】</a:t>
          </a:fld>
        </a:p>
      </xdr:txBody>
    </xdr:sp>
    <xdr:clientData/>
  </xdr:twoCellAnchor>
  <xdr:twoCellAnchor>
    <xdr:from>
      <xdr:col>28</xdr:col>
      <xdr:colOff>95250</xdr:colOff>
      <xdr:row>39</xdr:row>
      <xdr:rowOff>0</xdr:rowOff>
    </xdr:from>
    <xdr:to>
      <xdr:col>31</xdr:col>
      <xdr:colOff>0</xdr:colOff>
      <xdr:row>40</xdr:row>
      <xdr:rowOff>66675</xdr:rowOff>
    </xdr:to>
    <xdr:sp fLocksText="0" textlink="$J$85">
      <xdr:nvSpPr>
        <xdr:cNvPr id="29" name="テキスト ボックス 29"/>
        <xdr:cNvSpPr txBox="1">
          <a:spLocks noChangeArrowheads="1"/>
        </xdr:cNvSpPr>
      </xdr:nvSpPr>
      <xdr:spPr>
        <a:xfrm>
          <a:off x="8010525" y="6734175"/>
          <a:ext cx="762000" cy="238125"/>
        </a:xfrm>
        <a:prstGeom prst="rect">
          <a:avLst/>
        </a:prstGeom>
        <a:noFill/>
        <a:ln w="9525" cmpd="sng">
          <a:noFill/>
        </a:ln>
      </xdr:spPr>
      <xdr:txBody>
        <a:bodyPr vertOverflow="clip" wrap="square" anchor="b"/>
        <a:p>
          <a:pPr algn="r">
            <a:defRPr/>
          </a:pPr>
          <a:fld id="{59485820-1fe9-46fc-ad8c-466324ffd2c3}" type="TxLink">
            <a:rPr lang="en-US" cap="none" sz="900" b="0" i="0" u="none" baseline="0">
              <a:solidFill>
                <a:srgbClr val="000000"/>
              </a:solidFill>
            </a:rPr>
            <a:t>【73.03】</a:t>
          </a:fld>
        </a:p>
      </xdr:txBody>
    </xdr:sp>
    <xdr:clientData/>
  </xdr:twoCellAnchor>
  <xdr:twoCellAnchor>
    <xdr:from>
      <xdr:col>13</xdr:col>
      <xdr:colOff>95250</xdr:colOff>
      <xdr:row>39</xdr:row>
      <xdr:rowOff>0</xdr:rowOff>
    </xdr:from>
    <xdr:to>
      <xdr:col>16</xdr:col>
      <xdr:colOff>0</xdr:colOff>
      <xdr:row>40</xdr:row>
      <xdr:rowOff>66675</xdr:rowOff>
    </xdr:to>
    <xdr:sp fLocksText="0" textlink="$I$85">
      <xdr:nvSpPr>
        <xdr:cNvPr id="30" name="テキスト ボックス 30"/>
        <xdr:cNvSpPr txBox="1">
          <a:spLocks noChangeArrowheads="1"/>
        </xdr:cNvSpPr>
      </xdr:nvSpPr>
      <xdr:spPr>
        <a:xfrm>
          <a:off x="3724275" y="6734175"/>
          <a:ext cx="762000" cy="238125"/>
        </a:xfrm>
        <a:prstGeom prst="rect">
          <a:avLst/>
        </a:prstGeom>
        <a:noFill/>
        <a:ln w="9525" cmpd="sng">
          <a:noFill/>
        </a:ln>
      </xdr:spPr>
      <xdr:txBody>
        <a:bodyPr vertOverflow="clip" wrap="square" anchor="b"/>
        <a:p>
          <a:pPr algn="r">
            <a:defRPr/>
          </a:pPr>
          <a:fld id="{e7e7f9de-49b6-4c3f-a8cc-329f015bbaff}" type="TxLink">
            <a:rPr lang="en-US" cap="none" sz="900" b="0" i="0" u="none" baseline="0">
              <a:solidFill>
                <a:srgbClr val="000000"/>
              </a:solidFill>
            </a:rPr>
            <a:t>【114.14】</a:t>
          </a:fld>
        </a:p>
      </xdr:txBody>
    </xdr:sp>
    <xdr:clientData/>
  </xdr:twoCellAnchor>
  <xdr:twoCellAnchor>
    <xdr:from>
      <xdr:col>17</xdr:col>
      <xdr:colOff>95250</xdr:colOff>
      <xdr:row>63</xdr:row>
      <xdr:rowOff>0</xdr:rowOff>
    </xdr:from>
    <xdr:to>
      <xdr:col>20</xdr:col>
      <xdr:colOff>0</xdr:colOff>
      <xdr:row>64</xdr:row>
      <xdr:rowOff>66675</xdr:rowOff>
    </xdr:to>
    <xdr:sp fLocksText="0" textlink="$M$85">
      <xdr:nvSpPr>
        <xdr:cNvPr id="31" name="テキスト ボックス 31"/>
        <xdr:cNvSpPr txBox="1">
          <a:spLocks noChangeArrowheads="1"/>
        </xdr:cNvSpPr>
      </xdr:nvSpPr>
      <xdr:spPr>
        <a:xfrm>
          <a:off x="4867275" y="10848975"/>
          <a:ext cx="762000" cy="238125"/>
        </a:xfrm>
        <a:prstGeom prst="rect">
          <a:avLst/>
        </a:prstGeom>
        <a:noFill/>
        <a:ln w="9525" cmpd="sng">
          <a:noFill/>
        </a:ln>
      </xdr:spPr>
      <xdr:txBody>
        <a:bodyPr vertOverflow="clip" wrap="square" anchor="b"/>
        <a:p>
          <a:pPr algn="r">
            <a:defRPr/>
          </a:pPr>
          <a:fld id="{931765bc-745d-4dc6-9ac0-4dfada8f10ae}" type="TxLink">
            <a:rPr lang="en-US" cap="none" sz="900" b="0" i="0" u="none" baseline="0">
              <a:solidFill>
                <a:srgbClr val="000000"/>
              </a:solidFill>
            </a:rPr>
            <a:t>【54.73】</a:t>
          </a:fld>
        </a:p>
      </xdr:txBody>
    </xdr:sp>
    <xdr:clientData/>
  </xdr:twoCellAnchor>
  <xdr:twoCellAnchor>
    <xdr:from>
      <xdr:col>37</xdr:col>
      <xdr:colOff>114300</xdr:colOff>
      <xdr:row>63</xdr:row>
      <xdr:rowOff>0</xdr:rowOff>
    </xdr:from>
    <xdr:to>
      <xdr:col>40</xdr:col>
      <xdr:colOff>19050</xdr:colOff>
      <xdr:row>64</xdr:row>
      <xdr:rowOff>66675</xdr:rowOff>
    </xdr:to>
    <xdr:sp fLocksText="0" textlink="$N$85">
      <xdr:nvSpPr>
        <xdr:cNvPr id="32" name="テキスト ボックス 32"/>
        <xdr:cNvSpPr txBox="1">
          <a:spLocks noChangeArrowheads="1"/>
        </xdr:cNvSpPr>
      </xdr:nvSpPr>
      <xdr:spPr>
        <a:xfrm>
          <a:off x="10601325" y="10848975"/>
          <a:ext cx="762000" cy="238125"/>
        </a:xfrm>
        <a:prstGeom prst="rect">
          <a:avLst/>
        </a:prstGeom>
        <a:noFill/>
        <a:ln w="9525" cmpd="sng">
          <a:noFill/>
        </a:ln>
      </xdr:spPr>
      <xdr:txBody>
        <a:bodyPr vertOverflow="clip" wrap="square" anchor="b"/>
        <a:p>
          <a:pPr algn="r">
            <a:defRPr/>
          </a:pPr>
          <a:fld id="{06e5bc8c-403d-4989-bb58-14d3dd789e30}" type="TxLink">
            <a:rPr lang="en-US" cap="none" sz="900" b="0" i="0" u="none" baseline="0">
              <a:solidFill>
                <a:srgbClr val="000000"/>
              </a:solidFill>
            </a:rPr>
            <a:t>【22.46】</a:t>
          </a:fld>
        </a:p>
      </xdr:txBody>
    </xdr:sp>
    <xdr:clientData/>
  </xdr:twoCellAnchor>
  <xdr:twoCellAnchor>
    <xdr:from>
      <xdr:col>57</xdr:col>
      <xdr:colOff>95250</xdr:colOff>
      <xdr:row>63</xdr:row>
      <xdr:rowOff>0</xdr:rowOff>
    </xdr:from>
    <xdr:to>
      <xdr:col>60</xdr:col>
      <xdr:colOff>0</xdr:colOff>
      <xdr:row>64</xdr:row>
      <xdr:rowOff>66675</xdr:rowOff>
    </xdr:to>
    <xdr:sp fLocksText="0" textlink="$O$85">
      <xdr:nvSpPr>
        <xdr:cNvPr id="33" name="テキスト ボックス 33"/>
        <xdr:cNvSpPr txBox="1">
          <a:spLocks noChangeArrowheads="1"/>
        </xdr:cNvSpPr>
      </xdr:nvSpPr>
      <xdr:spPr>
        <a:xfrm>
          <a:off x="16297275" y="10848975"/>
          <a:ext cx="762000" cy="238125"/>
        </a:xfrm>
        <a:prstGeom prst="rect">
          <a:avLst/>
        </a:prstGeom>
        <a:noFill/>
        <a:ln w="9525" cmpd="sng">
          <a:noFill/>
        </a:ln>
      </xdr:spPr>
      <xdr:txBody>
        <a:bodyPr vertOverflow="clip" wrap="square" anchor="b"/>
        <a:p>
          <a:pPr algn="r">
            <a:defRPr/>
          </a:pPr>
          <a:fld id="{1d0b5049-5e9a-4b56-a7bb-27964e38ea89}" type="TxLink">
            <a:rPr lang="en-US" cap="none" sz="900" b="0" i="0" u="none" baseline="0">
              <a:solidFill>
                <a:srgbClr val="000000"/>
              </a:solidFill>
            </a:rPr>
            <a:t>【0.27】</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85"/>
  <sheetViews>
    <sheetView showGridLines="0" tabSelected="1" workbookViewId="0" topLeftCell="A1">
      <selection activeCell="BL16" sqref="BL16:BZ44"/>
    </sheetView>
  </sheetViews>
  <sheetFormatPr defaultColWidth="2.625" defaultRowHeight="13.5"/>
  <cols>
    <col min="1" max="1" width="2.625" style="0" customWidth="1"/>
    <col min="2" max="62" width="3.75390625" style="0" customWidth="1"/>
    <col min="63" max="63" width="2.625" style="0" customWidth="1"/>
    <col min="64" max="78" width="3.125" style="0" customWidth="1"/>
    <col min="79" max="79" width="4.50390625" style="0" bestFit="1" customWidth="1"/>
    <col min="80" max="80" width="2.625" style="0"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静岡県　静岡県大井川広域水道企業団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7" ht="18.75" customHeight="1">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自治体職員</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7"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7" ht="18.75" customHeight="1">
      <c r="A10" s="2"/>
      <c r="B10" s="50" t="str">
        <f>データ!$N$6</f>
        <v>-</v>
      </c>
      <c r="C10" s="51"/>
      <c r="D10" s="51"/>
      <c r="E10" s="51"/>
      <c r="F10" s="51"/>
      <c r="G10" s="51"/>
      <c r="H10" s="51"/>
      <c r="I10" s="50">
        <f>データ!$O$6</f>
        <v>91.04</v>
      </c>
      <c r="J10" s="51"/>
      <c r="K10" s="51"/>
      <c r="L10" s="51"/>
      <c r="M10" s="51"/>
      <c r="N10" s="51"/>
      <c r="O10" s="62"/>
      <c r="P10" s="52">
        <f>データ!$P$6</f>
        <v>95.55</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600454</v>
      </c>
      <c r="AM10" s="59"/>
      <c r="AN10" s="59"/>
      <c r="AO10" s="59"/>
      <c r="AP10" s="59"/>
      <c r="AQ10" s="59"/>
      <c r="AR10" s="59"/>
      <c r="AS10" s="59"/>
      <c r="AT10" s="50">
        <f>データ!$V$6</f>
        <v>932.12</v>
      </c>
      <c r="AU10" s="51"/>
      <c r="AV10" s="51"/>
      <c r="AW10" s="51"/>
      <c r="AX10" s="51"/>
      <c r="AY10" s="51"/>
      <c r="AZ10" s="51"/>
      <c r="BA10" s="51"/>
      <c r="BB10" s="52">
        <f>データ!$W$6</f>
        <v>644.18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9" t="s">
        <v>23</v>
      </c>
      <c r="BM11" s="69"/>
      <c r="BN11" s="69"/>
      <c r="BO11" s="69"/>
      <c r="BP11" s="69"/>
      <c r="BQ11" s="69"/>
      <c r="BR11" s="69"/>
      <c r="BS11" s="69"/>
      <c r="BT11" s="69"/>
      <c r="BU11" s="69"/>
      <c r="BV11" s="69"/>
      <c r="BW11" s="69"/>
      <c r="BX11" s="69"/>
      <c r="BY11" s="69"/>
      <c r="BZ11" s="6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9"/>
      <c r="BM12" s="69"/>
      <c r="BN12" s="69"/>
      <c r="BO12" s="69"/>
      <c r="BP12" s="69"/>
      <c r="BQ12" s="69"/>
      <c r="BR12" s="69"/>
      <c r="BS12" s="69"/>
      <c r="BT12" s="69"/>
      <c r="BU12" s="69"/>
      <c r="BV12" s="69"/>
      <c r="BW12" s="69"/>
      <c r="BX12" s="69"/>
      <c r="BY12" s="69"/>
      <c r="BZ12" s="6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0"/>
      <c r="BM13" s="70"/>
      <c r="BN13" s="70"/>
      <c r="BO13" s="70"/>
      <c r="BP13" s="70"/>
      <c r="BQ13" s="70"/>
      <c r="BR13" s="70"/>
      <c r="BS13" s="70"/>
      <c r="BT13" s="70"/>
      <c r="BU13" s="70"/>
      <c r="BV13" s="70"/>
      <c r="BW13" s="70"/>
      <c r="BX13" s="70"/>
      <c r="BY13" s="70"/>
      <c r="BZ13" s="70"/>
    </row>
    <row r="14" spans="1:78" ht="13.5" customHeight="1">
      <c r="A14" s="2"/>
      <c r="B14" s="71" t="s">
        <v>24</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3"/>
      <c r="BK14" s="2"/>
      <c r="BL14" s="74" t="s">
        <v>25</v>
      </c>
      <c r="BM14" s="75"/>
      <c r="BN14" s="75"/>
      <c r="BO14" s="75"/>
      <c r="BP14" s="75"/>
      <c r="BQ14" s="75"/>
      <c r="BR14" s="75"/>
      <c r="BS14" s="75"/>
      <c r="BT14" s="75"/>
      <c r="BU14" s="75"/>
      <c r="BV14" s="75"/>
      <c r="BW14" s="75"/>
      <c r="BX14" s="75"/>
      <c r="BY14" s="75"/>
      <c r="BZ14" s="76"/>
    </row>
    <row r="15" spans="1:78" ht="13.5" customHeight="1">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7"/>
      <c r="BM15" s="78"/>
      <c r="BN15" s="78"/>
      <c r="BO15" s="78"/>
      <c r="BP15" s="78"/>
      <c r="BQ15" s="78"/>
      <c r="BR15" s="78"/>
      <c r="BS15" s="78"/>
      <c r="BT15" s="78"/>
      <c r="BU15" s="78"/>
      <c r="BV15" s="78"/>
      <c r="BW15" s="78"/>
      <c r="BX15" s="78"/>
      <c r="BY15" s="78"/>
      <c r="BZ15" s="79"/>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0" t="s">
        <v>119</v>
      </c>
      <c r="BM16" s="81"/>
      <c r="BN16" s="81"/>
      <c r="BO16" s="81"/>
      <c r="BP16" s="81"/>
      <c r="BQ16" s="81"/>
      <c r="BR16" s="81"/>
      <c r="BS16" s="81"/>
      <c r="BT16" s="81"/>
      <c r="BU16" s="81"/>
      <c r="BV16" s="81"/>
      <c r="BW16" s="81"/>
      <c r="BX16" s="81"/>
      <c r="BY16" s="81"/>
      <c r="BZ16" s="82"/>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0"/>
      <c r="BM17" s="81"/>
      <c r="BN17" s="81"/>
      <c r="BO17" s="81"/>
      <c r="BP17" s="81"/>
      <c r="BQ17" s="81"/>
      <c r="BR17" s="81"/>
      <c r="BS17" s="81"/>
      <c r="BT17" s="81"/>
      <c r="BU17" s="81"/>
      <c r="BV17" s="81"/>
      <c r="BW17" s="81"/>
      <c r="BX17" s="81"/>
      <c r="BY17" s="81"/>
      <c r="BZ17" s="82"/>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0"/>
      <c r="BM18" s="81"/>
      <c r="BN18" s="81"/>
      <c r="BO18" s="81"/>
      <c r="BP18" s="81"/>
      <c r="BQ18" s="81"/>
      <c r="BR18" s="81"/>
      <c r="BS18" s="81"/>
      <c r="BT18" s="81"/>
      <c r="BU18" s="81"/>
      <c r="BV18" s="81"/>
      <c r="BW18" s="81"/>
      <c r="BX18" s="81"/>
      <c r="BY18" s="81"/>
      <c r="BZ18" s="82"/>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0"/>
      <c r="BM19" s="81"/>
      <c r="BN19" s="81"/>
      <c r="BO19" s="81"/>
      <c r="BP19" s="81"/>
      <c r="BQ19" s="81"/>
      <c r="BR19" s="81"/>
      <c r="BS19" s="81"/>
      <c r="BT19" s="81"/>
      <c r="BU19" s="81"/>
      <c r="BV19" s="81"/>
      <c r="BW19" s="81"/>
      <c r="BX19" s="81"/>
      <c r="BY19" s="81"/>
      <c r="BZ19" s="82"/>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0"/>
      <c r="BM20" s="81"/>
      <c r="BN20" s="81"/>
      <c r="BO20" s="81"/>
      <c r="BP20" s="81"/>
      <c r="BQ20" s="81"/>
      <c r="BR20" s="81"/>
      <c r="BS20" s="81"/>
      <c r="BT20" s="81"/>
      <c r="BU20" s="81"/>
      <c r="BV20" s="81"/>
      <c r="BW20" s="81"/>
      <c r="BX20" s="81"/>
      <c r="BY20" s="81"/>
      <c r="BZ20" s="82"/>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0"/>
      <c r="BM21" s="81"/>
      <c r="BN21" s="81"/>
      <c r="BO21" s="81"/>
      <c r="BP21" s="81"/>
      <c r="BQ21" s="81"/>
      <c r="BR21" s="81"/>
      <c r="BS21" s="81"/>
      <c r="BT21" s="81"/>
      <c r="BU21" s="81"/>
      <c r="BV21" s="81"/>
      <c r="BW21" s="81"/>
      <c r="BX21" s="81"/>
      <c r="BY21" s="81"/>
      <c r="BZ21" s="82"/>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0"/>
      <c r="BM22" s="81"/>
      <c r="BN22" s="81"/>
      <c r="BO22" s="81"/>
      <c r="BP22" s="81"/>
      <c r="BQ22" s="81"/>
      <c r="BR22" s="81"/>
      <c r="BS22" s="81"/>
      <c r="BT22" s="81"/>
      <c r="BU22" s="81"/>
      <c r="BV22" s="81"/>
      <c r="BW22" s="81"/>
      <c r="BX22" s="81"/>
      <c r="BY22" s="81"/>
      <c r="BZ22" s="82"/>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0"/>
      <c r="BM23" s="81"/>
      <c r="BN23" s="81"/>
      <c r="BO23" s="81"/>
      <c r="BP23" s="81"/>
      <c r="BQ23" s="81"/>
      <c r="BR23" s="81"/>
      <c r="BS23" s="81"/>
      <c r="BT23" s="81"/>
      <c r="BU23" s="81"/>
      <c r="BV23" s="81"/>
      <c r="BW23" s="81"/>
      <c r="BX23" s="81"/>
      <c r="BY23" s="81"/>
      <c r="BZ23" s="82"/>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0"/>
      <c r="BM24" s="81"/>
      <c r="BN24" s="81"/>
      <c r="BO24" s="81"/>
      <c r="BP24" s="81"/>
      <c r="BQ24" s="81"/>
      <c r="BR24" s="81"/>
      <c r="BS24" s="81"/>
      <c r="BT24" s="81"/>
      <c r="BU24" s="81"/>
      <c r="BV24" s="81"/>
      <c r="BW24" s="81"/>
      <c r="BX24" s="81"/>
      <c r="BY24" s="81"/>
      <c r="BZ24" s="82"/>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0"/>
      <c r="BM25" s="81"/>
      <c r="BN25" s="81"/>
      <c r="BO25" s="81"/>
      <c r="BP25" s="81"/>
      <c r="BQ25" s="81"/>
      <c r="BR25" s="81"/>
      <c r="BS25" s="81"/>
      <c r="BT25" s="81"/>
      <c r="BU25" s="81"/>
      <c r="BV25" s="81"/>
      <c r="BW25" s="81"/>
      <c r="BX25" s="81"/>
      <c r="BY25" s="81"/>
      <c r="BZ25" s="82"/>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0"/>
      <c r="BM26" s="81"/>
      <c r="BN26" s="81"/>
      <c r="BO26" s="81"/>
      <c r="BP26" s="81"/>
      <c r="BQ26" s="81"/>
      <c r="BR26" s="81"/>
      <c r="BS26" s="81"/>
      <c r="BT26" s="81"/>
      <c r="BU26" s="81"/>
      <c r="BV26" s="81"/>
      <c r="BW26" s="81"/>
      <c r="BX26" s="81"/>
      <c r="BY26" s="81"/>
      <c r="BZ26" s="82"/>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0"/>
      <c r="BM27" s="81"/>
      <c r="BN27" s="81"/>
      <c r="BO27" s="81"/>
      <c r="BP27" s="81"/>
      <c r="BQ27" s="81"/>
      <c r="BR27" s="81"/>
      <c r="BS27" s="81"/>
      <c r="BT27" s="81"/>
      <c r="BU27" s="81"/>
      <c r="BV27" s="81"/>
      <c r="BW27" s="81"/>
      <c r="BX27" s="81"/>
      <c r="BY27" s="81"/>
      <c r="BZ27" s="82"/>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0"/>
      <c r="BM28" s="81"/>
      <c r="BN28" s="81"/>
      <c r="BO28" s="81"/>
      <c r="BP28" s="81"/>
      <c r="BQ28" s="81"/>
      <c r="BR28" s="81"/>
      <c r="BS28" s="81"/>
      <c r="BT28" s="81"/>
      <c r="BU28" s="81"/>
      <c r="BV28" s="81"/>
      <c r="BW28" s="81"/>
      <c r="BX28" s="81"/>
      <c r="BY28" s="81"/>
      <c r="BZ28" s="82"/>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0"/>
      <c r="BM29" s="81"/>
      <c r="BN29" s="81"/>
      <c r="BO29" s="81"/>
      <c r="BP29" s="81"/>
      <c r="BQ29" s="81"/>
      <c r="BR29" s="81"/>
      <c r="BS29" s="81"/>
      <c r="BT29" s="81"/>
      <c r="BU29" s="81"/>
      <c r="BV29" s="81"/>
      <c r="BW29" s="81"/>
      <c r="BX29" s="81"/>
      <c r="BY29" s="81"/>
      <c r="BZ29" s="82"/>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0"/>
      <c r="BM30" s="81"/>
      <c r="BN30" s="81"/>
      <c r="BO30" s="81"/>
      <c r="BP30" s="81"/>
      <c r="BQ30" s="81"/>
      <c r="BR30" s="81"/>
      <c r="BS30" s="81"/>
      <c r="BT30" s="81"/>
      <c r="BU30" s="81"/>
      <c r="BV30" s="81"/>
      <c r="BW30" s="81"/>
      <c r="BX30" s="81"/>
      <c r="BY30" s="81"/>
      <c r="BZ30" s="82"/>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0"/>
      <c r="BM31" s="81"/>
      <c r="BN31" s="81"/>
      <c r="BO31" s="81"/>
      <c r="BP31" s="81"/>
      <c r="BQ31" s="81"/>
      <c r="BR31" s="81"/>
      <c r="BS31" s="81"/>
      <c r="BT31" s="81"/>
      <c r="BU31" s="81"/>
      <c r="BV31" s="81"/>
      <c r="BW31" s="81"/>
      <c r="BX31" s="81"/>
      <c r="BY31" s="81"/>
      <c r="BZ31" s="82"/>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0"/>
      <c r="BM32" s="81"/>
      <c r="BN32" s="81"/>
      <c r="BO32" s="81"/>
      <c r="BP32" s="81"/>
      <c r="BQ32" s="81"/>
      <c r="BR32" s="81"/>
      <c r="BS32" s="81"/>
      <c r="BT32" s="81"/>
      <c r="BU32" s="81"/>
      <c r="BV32" s="81"/>
      <c r="BW32" s="81"/>
      <c r="BX32" s="81"/>
      <c r="BY32" s="81"/>
      <c r="BZ32" s="82"/>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0"/>
      <c r="BM33" s="81"/>
      <c r="BN33" s="81"/>
      <c r="BO33" s="81"/>
      <c r="BP33" s="81"/>
      <c r="BQ33" s="81"/>
      <c r="BR33" s="81"/>
      <c r="BS33" s="81"/>
      <c r="BT33" s="81"/>
      <c r="BU33" s="81"/>
      <c r="BV33" s="81"/>
      <c r="BW33" s="81"/>
      <c r="BX33" s="81"/>
      <c r="BY33" s="81"/>
      <c r="BZ33" s="82"/>
    </row>
    <row r="34" spans="1:78" ht="13.5" customHeight="1">
      <c r="A34" s="2"/>
      <c r="B34" s="17"/>
      <c r="C34" s="65" t="s">
        <v>26</v>
      </c>
      <c r="D34" s="65"/>
      <c r="E34" s="65"/>
      <c r="F34" s="65"/>
      <c r="G34" s="65"/>
      <c r="H34" s="65"/>
      <c r="I34" s="65"/>
      <c r="J34" s="65"/>
      <c r="K34" s="65"/>
      <c r="L34" s="65"/>
      <c r="M34" s="65"/>
      <c r="N34" s="65"/>
      <c r="O34" s="65"/>
      <c r="P34" s="65"/>
      <c r="Q34" s="19"/>
      <c r="R34" s="65" t="s">
        <v>27</v>
      </c>
      <c r="S34" s="65"/>
      <c r="T34" s="65"/>
      <c r="U34" s="65"/>
      <c r="V34" s="65"/>
      <c r="W34" s="65"/>
      <c r="X34" s="65"/>
      <c r="Y34" s="65"/>
      <c r="Z34" s="65"/>
      <c r="AA34" s="65"/>
      <c r="AB34" s="65"/>
      <c r="AC34" s="65"/>
      <c r="AD34" s="65"/>
      <c r="AE34" s="65"/>
      <c r="AF34" s="19"/>
      <c r="AG34" s="65" t="s">
        <v>28</v>
      </c>
      <c r="AH34" s="65"/>
      <c r="AI34" s="65"/>
      <c r="AJ34" s="65"/>
      <c r="AK34" s="65"/>
      <c r="AL34" s="65"/>
      <c r="AM34" s="65"/>
      <c r="AN34" s="65"/>
      <c r="AO34" s="65"/>
      <c r="AP34" s="65"/>
      <c r="AQ34" s="65"/>
      <c r="AR34" s="65"/>
      <c r="AS34" s="65"/>
      <c r="AT34" s="65"/>
      <c r="AU34" s="19"/>
      <c r="AV34" s="65" t="s">
        <v>29</v>
      </c>
      <c r="AW34" s="65"/>
      <c r="AX34" s="65"/>
      <c r="AY34" s="65"/>
      <c r="AZ34" s="65"/>
      <c r="BA34" s="65"/>
      <c r="BB34" s="65"/>
      <c r="BC34" s="65"/>
      <c r="BD34" s="65"/>
      <c r="BE34" s="65"/>
      <c r="BF34" s="65"/>
      <c r="BG34" s="65"/>
      <c r="BH34" s="65"/>
      <c r="BI34" s="65"/>
      <c r="BJ34" s="18"/>
      <c r="BK34" s="2"/>
      <c r="BL34" s="80"/>
      <c r="BM34" s="81"/>
      <c r="BN34" s="81"/>
      <c r="BO34" s="81"/>
      <c r="BP34" s="81"/>
      <c r="BQ34" s="81"/>
      <c r="BR34" s="81"/>
      <c r="BS34" s="81"/>
      <c r="BT34" s="81"/>
      <c r="BU34" s="81"/>
      <c r="BV34" s="81"/>
      <c r="BW34" s="81"/>
      <c r="BX34" s="81"/>
      <c r="BY34" s="81"/>
      <c r="BZ34" s="82"/>
    </row>
    <row r="35" spans="1:78" ht="13.5" customHeight="1">
      <c r="A35" s="2"/>
      <c r="B35" s="17"/>
      <c r="C35" s="65"/>
      <c r="D35" s="65"/>
      <c r="E35" s="65"/>
      <c r="F35" s="65"/>
      <c r="G35" s="65"/>
      <c r="H35" s="65"/>
      <c r="I35" s="65"/>
      <c r="J35" s="65"/>
      <c r="K35" s="65"/>
      <c r="L35" s="65"/>
      <c r="M35" s="65"/>
      <c r="N35" s="65"/>
      <c r="O35" s="65"/>
      <c r="P35" s="65"/>
      <c r="Q35" s="19"/>
      <c r="R35" s="65"/>
      <c r="S35" s="65"/>
      <c r="T35" s="65"/>
      <c r="U35" s="65"/>
      <c r="V35" s="65"/>
      <c r="W35" s="65"/>
      <c r="X35" s="65"/>
      <c r="Y35" s="65"/>
      <c r="Z35" s="65"/>
      <c r="AA35" s="65"/>
      <c r="AB35" s="65"/>
      <c r="AC35" s="65"/>
      <c r="AD35" s="65"/>
      <c r="AE35" s="65"/>
      <c r="AF35" s="19"/>
      <c r="AG35" s="65"/>
      <c r="AH35" s="65"/>
      <c r="AI35" s="65"/>
      <c r="AJ35" s="65"/>
      <c r="AK35" s="65"/>
      <c r="AL35" s="65"/>
      <c r="AM35" s="65"/>
      <c r="AN35" s="65"/>
      <c r="AO35" s="65"/>
      <c r="AP35" s="65"/>
      <c r="AQ35" s="65"/>
      <c r="AR35" s="65"/>
      <c r="AS35" s="65"/>
      <c r="AT35" s="65"/>
      <c r="AU35" s="19"/>
      <c r="AV35" s="65"/>
      <c r="AW35" s="65"/>
      <c r="AX35" s="65"/>
      <c r="AY35" s="65"/>
      <c r="AZ35" s="65"/>
      <c r="BA35" s="65"/>
      <c r="BB35" s="65"/>
      <c r="BC35" s="65"/>
      <c r="BD35" s="65"/>
      <c r="BE35" s="65"/>
      <c r="BF35" s="65"/>
      <c r="BG35" s="65"/>
      <c r="BH35" s="65"/>
      <c r="BI35" s="65"/>
      <c r="BJ35" s="18"/>
      <c r="BK35" s="2"/>
      <c r="BL35" s="80"/>
      <c r="BM35" s="81"/>
      <c r="BN35" s="81"/>
      <c r="BO35" s="81"/>
      <c r="BP35" s="81"/>
      <c r="BQ35" s="81"/>
      <c r="BR35" s="81"/>
      <c r="BS35" s="81"/>
      <c r="BT35" s="81"/>
      <c r="BU35" s="81"/>
      <c r="BV35" s="81"/>
      <c r="BW35" s="81"/>
      <c r="BX35" s="81"/>
      <c r="BY35" s="81"/>
      <c r="BZ35" s="82"/>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0"/>
      <c r="BM36" s="81"/>
      <c r="BN36" s="81"/>
      <c r="BO36" s="81"/>
      <c r="BP36" s="81"/>
      <c r="BQ36" s="81"/>
      <c r="BR36" s="81"/>
      <c r="BS36" s="81"/>
      <c r="BT36" s="81"/>
      <c r="BU36" s="81"/>
      <c r="BV36" s="81"/>
      <c r="BW36" s="81"/>
      <c r="BX36" s="81"/>
      <c r="BY36" s="81"/>
      <c r="BZ36" s="82"/>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0"/>
      <c r="BM37" s="81"/>
      <c r="BN37" s="81"/>
      <c r="BO37" s="81"/>
      <c r="BP37" s="81"/>
      <c r="BQ37" s="81"/>
      <c r="BR37" s="81"/>
      <c r="BS37" s="81"/>
      <c r="BT37" s="81"/>
      <c r="BU37" s="81"/>
      <c r="BV37" s="81"/>
      <c r="BW37" s="81"/>
      <c r="BX37" s="81"/>
      <c r="BY37" s="81"/>
      <c r="BZ37" s="82"/>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0"/>
      <c r="BM38" s="81"/>
      <c r="BN38" s="81"/>
      <c r="BO38" s="81"/>
      <c r="BP38" s="81"/>
      <c r="BQ38" s="81"/>
      <c r="BR38" s="81"/>
      <c r="BS38" s="81"/>
      <c r="BT38" s="81"/>
      <c r="BU38" s="81"/>
      <c r="BV38" s="81"/>
      <c r="BW38" s="81"/>
      <c r="BX38" s="81"/>
      <c r="BY38" s="81"/>
      <c r="BZ38" s="82"/>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0"/>
      <c r="BM39" s="81"/>
      <c r="BN39" s="81"/>
      <c r="BO39" s="81"/>
      <c r="BP39" s="81"/>
      <c r="BQ39" s="81"/>
      <c r="BR39" s="81"/>
      <c r="BS39" s="81"/>
      <c r="BT39" s="81"/>
      <c r="BU39" s="81"/>
      <c r="BV39" s="81"/>
      <c r="BW39" s="81"/>
      <c r="BX39" s="81"/>
      <c r="BY39" s="81"/>
      <c r="BZ39" s="82"/>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0"/>
      <c r="BM40" s="81"/>
      <c r="BN40" s="81"/>
      <c r="BO40" s="81"/>
      <c r="BP40" s="81"/>
      <c r="BQ40" s="81"/>
      <c r="BR40" s="81"/>
      <c r="BS40" s="81"/>
      <c r="BT40" s="81"/>
      <c r="BU40" s="81"/>
      <c r="BV40" s="81"/>
      <c r="BW40" s="81"/>
      <c r="BX40" s="81"/>
      <c r="BY40" s="81"/>
      <c r="BZ40" s="82"/>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0"/>
      <c r="BM41" s="81"/>
      <c r="BN41" s="81"/>
      <c r="BO41" s="81"/>
      <c r="BP41" s="81"/>
      <c r="BQ41" s="81"/>
      <c r="BR41" s="81"/>
      <c r="BS41" s="81"/>
      <c r="BT41" s="81"/>
      <c r="BU41" s="81"/>
      <c r="BV41" s="81"/>
      <c r="BW41" s="81"/>
      <c r="BX41" s="81"/>
      <c r="BY41" s="81"/>
      <c r="BZ41" s="82"/>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0"/>
      <c r="BM42" s="81"/>
      <c r="BN42" s="81"/>
      <c r="BO42" s="81"/>
      <c r="BP42" s="81"/>
      <c r="BQ42" s="81"/>
      <c r="BR42" s="81"/>
      <c r="BS42" s="81"/>
      <c r="BT42" s="81"/>
      <c r="BU42" s="81"/>
      <c r="BV42" s="81"/>
      <c r="BW42" s="81"/>
      <c r="BX42" s="81"/>
      <c r="BY42" s="81"/>
      <c r="BZ42" s="82"/>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0"/>
      <c r="BM43" s="81"/>
      <c r="BN43" s="81"/>
      <c r="BO43" s="81"/>
      <c r="BP43" s="81"/>
      <c r="BQ43" s="81"/>
      <c r="BR43" s="81"/>
      <c r="BS43" s="81"/>
      <c r="BT43" s="81"/>
      <c r="BU43" s="81"/>
      <c r="BV43" s="81"/>
      <c r="BW43" s="81"/>
      <c r="BX43" s="81"/>
      <c r="BY43" s="81"/>
      <c r="BZ43" s="82"/>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0"/>
      <c r="BM44" s="81"/>
      <c r="BN44" s="81"/>
      <c r="BO44" s="81"/>
      <c r="BP44" s="81"/>
      <c r="BQ44" s="81"/>
      <c r="BR44" s="81"/>
      <c r="BS44" s="81"/>
      <c r="BT44" s="81"/>
      <c r="BU44" s="81"/>
      <c r="BV44" s="81"/>
      <c r="BW44" s="81"/>
      <c r="BX44" s="81"/>
      <c r="BY44" s="81"/>
      <c r="BZ44" s="82"/>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4" t="s">
        <v>30</v>
      </c>
      <c r="BM45" s="75"/>
      <c r="BN45" s="75"/>
      <c r="BO45" s="75"/>
      <c r="BP45" s="75"/>
      <c r="BQ45" s="75"/>
      <c r="BR45" s="75"/>
      <c r="BS45" s="75"/>
      <c r="BT45" s="75"/>
      <c r="BU45" s="75"/>
      <c r="BV45" s="75"/>
      <c r="BW45" s="75"/>
      <c r="BX45" s="75"/>
      <c r="BY45" s="75"/>
      <c r="BZ45" s="76"/>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7"/>
      <c r="BM46" s="78"/>
      <c r="BN46" s="78"/>
      <c r="BO46" s="78"/>
      <c r="BP46" s="78"/>
      <c r="BQ46" s="78"/>
      <c r="BR46" s="78"/>
      <c r="BS46" s="78"/>
      <c r="BT46" s="78"/>
      <c r="BU46" s="78"/>
      <c r="BV46" s="78"/>
      <c r="BW46" s="78"/>
      <c r="BX46" s="78"/>
      <c r="BY46" s="78"/>
      <c r="BZ46" s="79"/>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0" t="s">
        <v>117</v>
      </c>
      <c r="BM47" s="81"/>
      <c r="BN47" s="81"/>
      <c r="BO47" s="81"/>
      <c r="BP47" s="81"/>
      <c r="BQ47" s="81"/>
      <c r="BR47" s="81"/>
      <c r="BS47" s="81"/>
      <c r="BT47" s="81"/>
      <c r="BU47" s="81"/>
      <c r="BV47" s="81"/>
      <c r="BW47" s="81"/>
      <c r="BX47" s="81"/>
      <c r="BY47" s="81"/>
      <c r="BZ47" s="82"/>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0"/>
      <c r="BM48" s="81"/>
      <c r="BN48" s="81"/>
      <c r="BO48" s="81"/>
      <c r="BP48" s="81"/>
      <c r="BQ48" s="81"/>
      <c r="BR48" s="81"/>
      <c r="BS48" s="81"/>
      <c r="BT48" s="81"/>
      <c r="BU48" s="81"/>
      <c r="BV48" s="81"/>
      <c r="BW48" s="81"/>
      <c r="BX48" s="81"/>
      <c r="BY48" s="81"/>
      <c r="BZ48" s="82"/>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0"/>
      <c r="BM49" s="81"/>
      <c r="BN49" s="81"/>
      <c r="BO49" s="81"/>
      <c r="BP49" s="81"/>
      <c r="BQ49" s="81"/>
      <c r="BR49" s="81"/>
      <c r="BS49" s="81"/>
      <c r="BT49" s="81"/>
      <c r="BU49" s="81"/>
      <c r="BV49" s="81"/>
      <c r="BW49" s="81"/>
      <c r="BX49" s="81"/>
      <c r="BY49" s="81"/>
      <c r="BZ49" s="82"/>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0"/>
      <c r="BM50" s="81"/>
      <c r="BN50" s="81"/>
      <c r="BO50" s="81"/>
      <c r="BP50" s="81"/>
      <c r="BQ50" s="81"/>
      <c r="BR50" s="81"/>
      <c r="BS50" s="81"/>
      <c r="BT50" s="81"/>
      <c r="BU50" s="81"/>
      <c r="BV50" s="81"/>
      <c r="BW50" s="81"/>
      <c r="BX50" s="81"/>
      <c r="BY50" s="81"/>
      <c r="BZ50" s="82"/>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0"/>
      <c r="BM51" s="81"/>
      <c r="BN51" s="81"/>
      <c r="BO51" s="81"/>
      <c r="BP51" s="81"/>
      <c r="BQ51" s="81"/>
      <c r="BR51" s="81"/>
      <c r="BS51" s="81"/>
      <c r="BT51" s="81"/>
      <c r="BU51" s="81"/>
      <c r="BV51" s="81"/>
      <c r="BW51" s="81"/>
      <c r="BX51" s="81"/>
      <c r="BY51" s="81"/>
      <c r="BZ51" s="82"/>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0"/>
      <c r="BM52" s="81"/>
      <c r="BN52" s="81"/>
      <c r="BO52" s="81"/>
      <c r="BP52" s="81"/>
      <c r="BQ52" s="81"/>
      <c r="BR52" s="81"/>
      <c r="BS52" s="81"/>
      <c r="BT52" s="81"/>
      <c r="BU52" s="81"/>
      <c r="BV52" s="81"/>
      <c r="BW52" s="81"/>
      <c r="BX52" s="81"/>
      <c r="BY52" s="81"/>
      <c r="BZ52" s="82"/>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0"/>
      <c r="BM53" s="81"/>
      <c r="BN53" s="81"/>
      <c r="BO53" s="81"/>
      <c r="BP53" s="81"/>
      <c r="BQ53" s="81"/>
      <c r="BR53" s="81"/>
      <c r="BS53" s="81"/>
      <c r="BT53" s="81"/>
      <c r="BU53" s="81"/>
      <c r="BV53" s="81"/>
      <c r="BW53" s="81"/>
      <c r="BX53" s="81"/>
      <c r="BY53" s="81"/>
      <c r="BZ53" s="82"/>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0"/>
      <c r="BM54" s="81"/>
      <c r="BN54" s="81"/>
      <c r="BO54" s="81"/>
      <c r="BP54" s="81"/>
      <c r="BQ54" s="81"/>
      <c r="BR54" s="81"/>
      <c r="BS54" s="81"/>
      <c r="BT54" s="81"/>
      <c r="BU54" s="81"/>
      <c r="BV54" s="81"/>
      <c r="BW54" s="81"/>
      <c r="BX54" s="81"/>
      <c r="BY54" s="81"/>
      <c r="BZ54" s="82"/>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0"/>
      <c r="BM55" s="81"/>
      <c r="BN55" s="81"/>
      <c r="BO55" s="81"/>
      <c r="BP55" s="81"/>
      <c r="BQ55" s="81"/>
      <c r="BR55" s="81"/>
      <c r="BS55" s="81"/>
      <c r="BT55" s="81"/>
      <c r="BU55" s="81"/>
      <c r="BV55" s="81"/>
      <c r="BW55" s="81"/>
      <c r="BX55" s="81"/>
      <c r="BY55" s="81"/>
      <c r="BZ55" s="82"/>
    </row>
    <row r="56" spans="1:78" ht="13.5" customHeight="1">
      <c r="A56" s="2"/>
      <c r="B56" s="17"/>
      <c r="C56" s="65" t="s">
        <v>31</v>
      </c>
      <c r="D56" s="65"/>
      <c r="E56" s="65"/>
      <c r="F56" s="65"/>
      <c r="G56" s="65"/>
      <c r="H56" s="65"/>
      <c r="I56" s="65"/>
      <c r="J56" s="65"/>
      <c r="K56" s="65"/>
      <c r="L56" s="65"/>
      <c r="M56" s="65"/>
      <c r="N56" s="65"/>
      <c r="O56" s="65"/>
      <c r="P56" s="65"/>
      <c r="Q56" s="19"/>
      <c r="R56" s="65" t="s">
        <v>32</v>
      </c>
      <c r="S56" s="65"/>
      <c r="T56" s="65"/>
      <c r="U56" s="65"/>
      <c r="V56" s="65"/>
      <c r="W56" s="65"/>
      <c r="X56" s="65"/>
      <c r="Y56" s="65"/>
      <c r="Z56" s="65"/>
      <c r="AA56" s="65"/>
      <c r="AB56" s="65"/>
      <c r="AC56" s="65"/>
      <c r="AD56" s="65"/>
      <c r="AE56" s="65"/>
      <c r="AF56" s="19"/>
      <c r="AG56" s="65" t="s">
        <v>33</v>
      </c>
      <c r="AH56" s="65"/>
      <c r="AI56" s="65"/>
      <c r="AJ56" s="65"/>
      <c r="AK56" s="65"/>
      <c r="AL56" s="65"/>
      <c r="AM56" s="65"/>
      <c r="AN56" s="65"/>
      <c r="AO56" s="65"/>
      <c r="AP56" s="65"/>
      <c r="AQ56" s="65"/>
      <c r="AR56" s="65"/>
      <c r="AS56" s="65"/>
      <c r="AT56" s="65"/>
      <c r="AU56" s="19"/>
      <c r="AV56" s="65" t="s">
        <v>34</v>
      </c>
      <c r="AW56" s="65"/>
      <c r="AX56" s="65"/>
      <c r="AY56" s="65"/>
      <c r="AZ56" s="65"/>
      <c r="BA56" s="65"/>
      <c r="BB56" s="65"/>
      <c r="BC56" s="65"/>
      <c r="BD56" s="65"/>
      <c r="BE56" s="65"/>
      <c r="BF56" s="65"/>
      <c r="BG56" s="65"/>
      <c r="BH56" s="65"/>
      <c r="BI56" s="65"/>
      <c r="BJ56" s="18"/>
      <c r="BK56" s="2"/>
      <c r="BL56" s="80"/>
      <c r="BM56" s="81"/>
      <c r="BN56" s="81"/>
      <c r="BO56" s="81"/>
      <c r="BP56" s="81"/>
      <c r="BQ56" s="81"/>
      <c r="BR56" s="81"/>
      <c r="BS56" s="81"/>
      <c r="BT56" s="81"/>
      <c r="BU56" s="81"/>
      <c r="BV56" s="81"/>
      <c r="BW56" s="81"/>
      <c r="BX56" s="81"/>
      <c r="BY56" s="81"/>
      <c r="BZ56" s="82"/>
    </row>
    <row r="57" spans="1:78" ht="13.5" customHeight="1">
      <c r="A57" s="2"/>
      <c r="B57" s="17"/>
      <c r="C57" s="65"/>
      <c r="D57" s="65"/>
      <c r="E57" s="65"/>
      <c r="F57" s="65"/>
      <c r="G57" s="65"/>
      <c r="H57" s="65"/>
      <c r="I57" s="65"/>
      <c r="J57" s="65"/>
      <c r="K57" s="65"/>
      <c r="L57" s="65"/>
      <c r="M57" s="65"/>
      <c r="N57" s="65"/>
      <c r="O57" s="65"/>
      <c r="P57" s="65"/>
      <c r="Q57" s="19"/>
      <c r="R57" s="65"/>
      <c r="S57" s="65"/>
      <c r="T57" s="65"/>
      <c r="U57" s="65"/>
      <c r="V57" s="65"/>
      <c r="W57" s="65"/>
      <c r="X57" s="65"/>
      <c r="Y57" s="65"/>
      <c r="Z57" s="65"/>
      <c r="AA57" s="65"/>
      <c r="AB57" s="65"/>
      <c r="AC57" s="65"/>
      <c r="AD57" s="65"/>
      <c r="AE57" s="65"/>
      <c r="AF57" s="19"/>
      <c r="AG57" s="65"/>
      <c r="AH57" s="65"/>
      <c r="AI57" s="65"/>
      <c r="AJ57" s="65"/>
      <c r="AK57" s="65"/>
      <c r="AL57" s="65"/>
      <c r="AM57" s="65"/>
      <c r="AN57" s="65"/>
      <c r="AO57" s="65"/>
      <c r="AP57" s="65"/>
      <c r="AQ57" s="65"/>
      <c r="AR57" s="65"/>
      <c r="AS57" s="65"/>
      <c r="AT57" s="65"/>
      <c r="AU57" s="19"/>
      <c r="AV57" s="65"/>
      <c r="AW57" s="65"/>
      <c r="AX57" s="65"/>
      <c r="AY57" s="65"/>
      <c r="AZ57" s="65"/>
      <c r="BA57" s="65"/>
      <c r="BB57" s="65"/>
      <c r="BC57" s="65"/>
      <c r="BD57" s="65"/>
      <c r="BE57" s="65"/>
      <c r="BF57" s="65"/>
      <c r="BG57" s="65"/>
      <c r="BH57" s="65"/>
      <c r="BI57" s="65"/>
      <c r="BJ57" s="18"/>
      <c r="BK57" s="2"/>
      <c r="BL57" s="80"/>
      <c r="BM57" s="81"/>
      <c r="BN57" s="81"/>
      <c r="BO57" s="81"/>
      <c r="BP57" s="81"/>
      <c r="BQ57" s="81"/>
      <c r="BR57" s="81"/>
      <c r="BS57" s="81"/>
      <c r="BT57" s="81"/>
      <c r="BU57" s="81"/>
      <c r="BV57" s="81"/>
      <c r="BW57" s="81"/>
      <c r="BX57" s="81"/>
      <c r="BY57" s="81"/>
      <c r="BZ57" s="82"/>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0"/>
      <c r="BM58" s="81"/>
      <c r="BN58" s="81"/>
      <c r="BO58" s="81"/>
      <c r="BP58" s="81"/>
      <c r="BQ58" s="81"/>
      <c r="BR58" s="81"/>
      <c r="BS58" s="81"/>
      <c r="BT58" s="81"/>
      <c r="BU58" s="81"/>
      <c r="BV58" s="81"/>
      <c r="BW58" s="81"/>
      <c r="BX58" s="81"/>
      <c r="BY58" s="81"/>
      <c r="BZ58" s="8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0"/>
      <c r="BM59" s="81"/>
      <c r="BN59" s="81"/>
      <c r="BO59" s="81"/>
      <c r="BP59" s="81"/>
      <c r="BQ59" s="81"/>
      <c r="BR59" s="81"/>
      <c r="BS59" s="81"/>
      <c r="BT59" s="81"/>
      <c r="BU59" s="81"/>
      <c r="BV59" s="81"/>
      <c r="BW59" s="81"/>
      <c r="BX59" s="81"/>
      <c r="BY59" s="81"/>
      <c r="BZ59" s="82"/>
    </row>
    <row r="60" spans="1:78" ht="13.5" customHeight="1">
      <c r="A60" s="2"/>
      <c r="B60" s="66" t="s">
        <v>35</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0"/>
      <c r="BM60" s="81"/>
      <c r="BN60" s="81"/>
      <c r="BO60" s="81"/>
      <c r="BP60" s="81"/>
      <c r="BQ60" s="81"/>
      <c r="BR60" s="81"/>
      <c r="BS60" s="81"/>
      <c r="BT60" s="81"/>
      <c r="BU60" s="81"/>
      <c r="BV60" s="81"/>
      <c r="BW60" s="81"/>
      <c r="BX60" s="81"/>
      <c r="BY60" s="81"/>
      <c r="BZ60" s="82"/>
    </row>
    <row r="61" spans="1:78" ht="13.5" customHeight="1">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0"/>
      <c r="BM61" s="81"/>
      <c r="BN61" s="81"/>
      <c r="BO61" s="81"/>
      <c r="BP61" s="81"/>
      <c r="BQ61" s="81"/>
      <c r="BR61" s="81"/>
      <c r="BS61" s="81"/>
      <c r="BT61" s="81"/>
      <c r="BU61" s="81"/>
      <c r="BV61" s="81"/>
      <c r="BW61" s="81"/>
      <c r="BX61" s="81"/>
      <c r="BY61" s="81"/>
      <c r="BZ61" s="82"/>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0"/>
      <c r="BM62" s="81"/>
      <c r="BN62" s="81"/>
      <c r="BO62" s="81"/>
      <c r="BP62" s="81"/>
      <c r="BQ62" s="81"/>
      <c r="BR62" s="81"/>
      <c r="BS62" s="81"/>
      <c r="BT62" s="81"/>
      <c r="BU62" s="81"/>
      <c r="BV62" s="81"/>
      <c r="BW62" s="81"/>
      <c r="BX62" s="81"/>
      <c r="BY62" s="81"/>
      <c r="BZ62" s="82"/>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0"/>
      <c r="BM63" s="81"/>
      <c r="BN63" s="81"/>
      <c r="BO63" s="81"/>
      <c r="BP63" s="81"/>
      <c r="BQ63" s="81"/>
      <c r="BR63" s="81"/>
      <c r="BS63" s="81"/>
      <c r="BT63" s="81"/>
      <c r="BU63" s="81"/>
      <c r="BV63" s="81"/>
      <c r="BW63" s="81"/>
      <c r="BX63" s="81"/>
      <c r="BY63" s="81"/>
      <c r="BZ63" s="82"/>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4" t="s">
        <v>36</v>
      </c>
      <c r="BM64" s="75"/>
      <c r="BN64" s="75"/>
      <c r="BO64" s="75"/>
      <c r="BP64" s="75"/>
      <c r="BQ64" s="75"/>
      <c r="BR64" s="75"/>
      <c r="BS64" s="75"/>
      <c r="BT64" s="75"/>
      <c r="BU64" s="75"/>
      <c r="BV64" s="75"/>
      <c r="BW64" s="75"/>
      <c r="BX64" s="75"/>
      <c r="BY64" s="75"/>
      <c r="BZ64" s="76"/>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7"/>
      <c r="BM65" s="78"/>
      <c r="BN65" s="78"/>
      <c r="BO65" s="78"/>
      <c r="BP65" s="78"/>
      <c r="BQ65" s="78"/>
      <c r="BR65" s="78"/>
      <c r="BS65" s="78"/>
      <c r="BT65" s="78"/>
      <c r="BU65" s="78"/>
      <c r="BV65" s="78"/>
      <c r="BW65" s="78"/>
      <c r="BX65" s="78"/>
      <c r="BY65" s="78"/>
      <c r="BZ65" s="79"/>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0" t="s">
        <v>118</v>
      </c>
      <c r="BM66" s="81"/>
      <c r="BN66" s="81"/>
      <c r="BO66" s="81"/>
      <c r="BP66" s="81"/>
      <c r="BQ66" s="81"/>
      <c r="BR66" s="81"/>
      <c r="BS66" s="81"/>
      <c r="BT66" s="81"/>
      <c r="BU66" s="81"/>
      <c r="BV66" s="81"/>
      <c r="BW66" s="81"/>
      <c r="BX66" s="81"/>
      <c r="BY66" s="81"/>
      <c r="BZ66" s="82"/>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0"/>
      <c r="BM67" s="81"/>
      <c r="BN67" s="81"/>
      <c r="BO67" s="81"/>
      <c r="BP67" s="81"/>
      <c r="BQ67" s="81"/>
      <c r="BR67" s="81"/>
      <c r="BS67" s="81"/>
      <c r="BT67" s="81"/>
      <c r="BU67" s="81"/>
      <c r="BV67" s="81"/>
      <c r="BW67" s="81"/>
      <c r="BX67" s="81"/>
      <c r="BY67" s="81"/>
      <c r="BZ67" s="82"/>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0"/>
      <c r="BM68" s="81"/>
      <c r="BN68" s="81"/>
      <c r="BO68" s="81"/>
      <c r="BP68" s="81"/>
      <c r="BQ68" s="81"/>
      <c r="BR68" s="81"/>
      <c r="BS68" s="81"/>
      <c r="BT68" s="81"/>
      <c r="BU68" s="81"/>
      <c r="BV68" s="81"/>
      <c r="BW68" s="81"/>
      <c r="BX68" s="81"/>
      <c r="BY68" s="81"/>
      <c r="BZ68" s="82"/>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0"/>
      <c r="BM69" s="81"/>
      <c r="BN69" s="81"/>
      <c r="BO69" s="81"/>
      <c r="BP69" s="81"/>
      <c r="BQ69" s="81"/>
      <c r="BR69" s="81"/>
      <c r="BS69" s="81"/>
      <c r="BT69" s="81"/>
      <c r="BU69" s="81"/>
      <c r="BV69" s="81"/>
      <c r="BW69" s="81"/>
      <c r="BX69" s="81"/>
      <c r="BY69" s="81"/>
      <c r="BZ69" s="82"/>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0"/>
      <c r="BM70" s="81"/>
      <c r="BN70" s="81"/>
      <c r="BO70" s="81"/>
      <c r="BP70" s="81"/>
      <c r="BQ70" s="81"/>
      <c r="BR70" s="81"/>
      <c r="BS70" s="81"/>
      <c r="BT70" s="81"/>
      <c r="BU70" s="81"/>
      <c r="BV70" s="81"/>
      <c r="BW70" s="81"/>
      <c r="BX70" s="81"/>
      <c r="BY70" s="81"/>
      <c r="BZ70" s="82"/>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0"/>
      <c r="BM71" s="81"/>
      <c r="BN71" s="81"/>
      <c r="BO71" s="81"/>
      <c r="BP71" s="81"/>
      <c r="BQ71" s="81"/>
      <c r="BR71" s="81"/>
      <c r="BS71" s="81"/>
      <c r="BT71" s="81"/>
      <c r="BU71" s="81"/>
      <c r="BV71" s="81"/>
      <c r="BW71" s="81"/>
      <c r="BX71" s="81"/>
      <c r="BY71" s="81"/>
      <c r="BZ71" s="82"/>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0"/>
      <c r="BM72" s="81"/>
      <c r="BN72" s="81"/>
      <c r="BO72" s="81"/>
      <c r="BP72" s="81"/>
      <c r="BQ72" s="81"/>
      <c r="BR72" s="81"/>
      <c r="BS72" s="81"/>
      <c r="BT72" s="81"/>
      <c r="BU72" s="81"/>
      <c r="BV72" s="81"/>
      <c r="BW72" s="81"/>
      <c r="BX72" s="81"/>
      <c r="BY72" s="81"/>
      <c r="BZ72" s="82"/>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0"/>
      <c r="BM73" s="81"/>
      <c r="BN73" s="81"/>
      <c r="BO73" s="81"/>
      <c r="BP73" s="81"/>
      <c r="BQ73" s="81"/>
      <c r="BR73" s="81"/>
      <c r="BS73" s="81"/>
      <c r="BT73" s="81"/>
      <c r="BU73" s="81"/>
      <c r="BV73" s="81"/>
      <c r="BW73" s="81"/>
      <c r="BX73" s="81"/>
      <c r="BY73" s="81"/>
      <c r="BZ73" s="82"/>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0"/>
      <c r="BM74" s="81"/>
      <c r="BN74" s="81"/>
      <c r="BO74" s="81"/>
      <c r="BP74" s="81"/>
      <c r="BQ74" s="81"/>
      <c r="BR74" s="81"/>
      <c r="BS74" s="81"/>
      <c r="BT74" s="81"/>
      <c r="BU74" s="81"/>
      <c r="BV74" s="81"/>
      <c r="BW74" s="81"/>
      <c r="BX74" s="81"/>
      <c r="BY74" s="81"/>
      <c r="BZ74" s="82"/>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0"/>
      <c r="BM75" s="81"/>
      <c r="BN75" s="81"/>
      <c r="BO75" s="81"/>
      <c r="BP75" s="81"/>
      <c r="BQ75" s="81"/>
      <c r="BR75" s="81"/>
      <c r="BS75" s="81"/>
      <c r="BT75" s="81"/>
      <c r="BU75" s="81"/>
      <c r="BV75" s="81"/>
      <c r="BW75" s="81"/>
      <c r="BX75" s="81"/>
      <c r="BY75" s="81"/>
      <c r="BZ75" s="82"/>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0"/>
      <c r="BM76" s="81"/>
      <c r="BN76" s="81"/>
      <c r="BO76" s="81"/>
      <c r="BP76" s="81"/>
      <c r="BQ76" s="81"/>
      <c r="BR76" s="81"/>
      <c r="BS76" s="81"/>
      <c r="BT76" s="81"/>
      <c r="BU76" s="81"/>
      <c r="BV76" s="81"/>
      <c r="BW76" s="81"/>
      <c r="BX76" s="81"/>
      <c r="BY76" s="81"/>
      <c r="BZ76" s="82"/>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0"/>
      <c r="BM77" s="81"/>
      <c r="BN77" s="81"/>
      <c r="BO77" s="81"/>
      <c r="BP77" s="81"/>
      <c r="BQ77" s="81"/>
      <c r="BR77" s="81"/>
      <c r="BS77" s="81"/>
      <c r="BT77" s="81"/>
      <c r="BU77" s="81"/>
      <c r="BV77" s="81"/>
      <c r="BW77" s="81"/>
      <c r="BX77" s="81"/>
      <c r="BY77" s="81"/>
      <c r="BZ77" s="82"/>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0"/>
      <c r="BM78" s="81"/>
      <c r="BN78" s="81"/>
      <c r="BO78" s="81"/>
      <c r="BP78" s="81"/>
      <c r="BQ78" s="81"/>
      <c r="BR78" s="81"/>
      <c r="BS78" s="81"/>
      <c r="BT78" s="81"/>
      <c r="BU78" s="81"/>
      <c r="BV78" s="81"/>
      <c r="BW78" s="81"/>
      <c r="BX78" s="81"/>
      <c r="BY78" s="81"/>
      <c r="BZ78" s="82"/>
    </row>
    <row r="79" spans="1:78" ht="13.5" customHeight="1">
      <c r="A79" s="2"/>
      <c r="B79" s="17"/>
      <c r="C79" s="65" t="s">
        <v>37</v>
      </c>
      <c r="D79" s="65"/>
      <c r="E79" s="65"/>
      <c r="F79" s="65"/>
      <c r="G79" s="65"/>
      <c r="H79" s="65"/>
      <c r="I79" s="65"/>
      <c r="J79" s="65"/>
      <c r="K79" s="65"/>
      <c r="L79" s="65"/>
      <c r="M79" s="65"/>
      <c r="N79" s="65"/>
      <c r="O79" s="65"/>
      <c r="P79" s="65"/>
      <c r="Q79" s="65"/>
      <c r="R79" s="65"/>
      <c r="S79" s="65"/>
      <c r="T79" s="65"/>
      <c r="U79" s="19"/>
      <c r="V79" s="19"/>
      <c r="W79" s="65" t="s">
        <v>38</v>
      </c>
      <c r="X79" s="65"/>
      <c r="Y79" s="65"/>
      <c r="Z79" s="65"/>
      <c r="AA79" s="65"/>
      <c r="AB79" s="65"/>
      <c r="AC79" s="65"/>
      <c r="AD79" s="65"/>
      <c r="AE79" s="65"/>
      <c r="AF79" s="65"/>
      <c r="AG79" s="65"/>
      <c r="AH79" s="65"/>
      <c r="AI79" s="65"/>
      <c r="AJ79" s="65"/>
      <c r="AK79" s="65"/>
      <c r="AL79" s="65"/>
      <c r="AM79" s="65"/>
      <c r="AN79" s="65"/>
      <c r="AO79" s="19"/>
      <c r="AP79" s="19"/>
      <c r="AQ79" s="65" t="s">
        <v>39</v>
      </c>
      <c r="AR79" s="65"/>
      <c r="AS79" s="65"/>
      <c r="AT79" s="65"/>
      <c r="AU79" s="65"/>
      <c r="AV79" s="65"/>
      <c r="AW79" s="65"/>
      <c r="AX79" s="65"/>
      <c r="AY79" s="65"/>
      <c r="AZ79" s="65"/>
      <c r="BA79" s="65"/>
      <c r="BB79" s="65"/>
      <c r="BC79" s="65"/>
      <c r="BD79" s="65"/>
      <c r="BE79" s="65"/>
      <c r="BF79" s="65"/>
      <c r="BG79" s="65"/>
      <c r="BH79" s="65"/>
      <c r="BI79" s="4"/>
      <c r="BJ79" s="18"/>
      <c r="BK79" s="2"/>
      <c r="BL79" s="80"/>
      <c r="BM79" s="81"/>
      <c r="BN79" s="81"/>
      <c r="BO79" s="81"/>
      <c r="BP79" s="81"/>
      <c r="BQ79" s="81"/>
      <c r="BR79" s="81"/>
      <c r="BS79" s="81"/>
      <c r="BT79" s="81"/>
      <c r="BU79" s="81"/>
      <c r="BV79" s="81"/>
      <c r="BW79" s="81"/>
      <c r="BX79" s="81"/>
      <c r="BY79" s="81"/>
      <c r="BZ79" s="82"/>
    </row>
    <row r="80" spans="1:78" ht="13.5" customHeight="1">
      <c r="A80" s="2"/>
      <c r="B80" s="17"/>
      <c r="C80" s="65"/>
      <c r="D80" s="65"/>
      <c r="E80" s="65"/>
      <c r="F80" s="65"/>
      <c r="G80" s="65"/>
      <c r="H80" s="65"/>
      <c r="I80" s="65"/>
      <c r="J80" s="65"/>
      <c r="K80" s="65"/>
      <c r="L80" s="65"/>
      <c r="M80" s="65"/>
      <c r="N80" s="65"/>
      <c r="O80" s="65"/>
      <c r="P80" s="65"/>
      <c r="Q80" s="65"/>
      <c r="R80" s="65"/>
      <c r="S80" s="65"/>
      <c r="T80" s="65"/>
      <c r="U80" s="19"/>
      <c r="V80" s="19"/>
      <c r="W80" s="65"/>
      <c r="X80" s="65"/>
      <c r="Y80" s="65"/>
      <c r="Z80" s="65"/>
      <c r="AA80" s="65"/>
      <c r="AB80" s="65"/>
      <c r="AC80" s="65"/>
      <c r="AD80" s="65"/>
      <c r="AE80" s="65"/>
      <c r="AF80" s="65"/>
      <c r="AG80" s="65"/>
      <c r="AH80" s="65"/>
      <c r="AI80" s="65"/>
      <c r="AJ80" s="65"/>
      <c r="AK80" s="65"/>
      <c r="AL80" s="65"/>
      <c r="AM80" s="65"/>
      <c r="AN80" s="65"/>
      <c r="AO80" s="19"/>
      <c r="AP80" s="19"/>
      <c r="AQ80" s="65"/>
      <c r="AR80" s="65"/>
      <c r="AS80" s="65"/>
      <c r="AT80" s="65"/>
      <c r="AU80" s="65"/>
      <c r="AV80" s="65"/>
      <c r="AW80" s="65"/>
      <c r="AX80" s="65"/>
      <c r="AY80" s="65"/>
      <c r="AZ80" s="65"/>
      <c r="BA80" s="65"/>
      <c r="BB80" s="65"/>
      <c r="BC80" s="65"/>
      <c r="BD80" s="65"/>
      <c r="BE80" s="65"/>
      <c r="BF80" s="65"/>
      <c r="BG80" s="65"/>
      <c r="BH80" s="65"/>
      <c r="BI80" s="4"/>
      <c r="BJ80" s="18"/>
      <c r="BK80" s="2"/>
      <c r="BL80" s="80"/>
      <c r="BM80" s="81"/>
      <c r="BN80" s="81"/>
      <c r="BO80" s="81"/>
      <c r="BP80" s="81"/>
      <c r="BQ80" s="81"/>
      <c r="BR80" s="81"/>
      <c r="BS80" s="81"/>
      <c r="BT80" s="81"/>
      <c r="BU80" s="81"/>
      <c r="BV80" s="81"/>
      <c r="BW80" s="81"/>
      <c r="BX80" s="81"/>
      <c r="BY80" s="81"/>
      <c r="BZ80" s="82"/>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0"/>
      <c r="BM81" s="81"/>
      <c r="BN81" s="81"/>
      <c r="BO81" s="81"/>
      <c r="BP81" s="81"/>
      <c r="BQ81" s="81"/>
      <c r="BR81" s="81"/>
      <c r="BS81" s="81"/>
      <c r="BT81" s="81"/>
      <c r="BU81" s="81"/>
      <c r="BV81" s="81"/>
      <c r="BW81" s="81"/>
      <c r="BX81" s="81"/>
      <c r="BY81" s="81"/>
      <c r="BZ81" s="82"/>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ht="13.5">
      <c r="C83" s="25" t="s">
        <v>40</v>
      </c>
    </row>
    <row r="84" spans="2:15" ht="13.5"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2:15" ht="13.5" hidden="1">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2:BZ4"/>
    <mergeCell ref="B6:AG6"/>
    <mergeCell ref="B7:H7"/>
    <mergeCell ref="I7:O7"/>
    <mergeCell ref="P7:V7"/>
    <mergeCell ref="W7:AC7"/>
    <mergeCell ref="AD7:AJ7"/>
    <mergeCell ref="AL7:AS7"/>
    <mergeCell ref="AT7:BA7"/>
    <mergeCell ref="BB7:BI7"/>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EN10"/>
  <sheetViews>
    <sheetView showGridLines="0" workbookViewId="0" topLeftCell="A1">
      <selection activeCell="A1" sqref="A1"/>
    </sheetView>
  </sheetViews>
  <sheetFormatPr defaultColWidth="9.00390625" defaultRowHeight="13.5"/>
  <cols>
    <col min="2" max="144" width="11.875" style="0" customWidth="1"/>
  </cols>
  <sheetData>
    <row r="1" spans="1:144" ht="13.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ht="13.5">
      <c r="A2" s="28" t="s">
        <v>54</v>
      </c>
      <c r="B2" s="28">
        <f>COLUMN()-1</f>
        <v>1</v>
      </c>
      <c r="C2" s="28">
        <f aca="true" t="shared" si="0" ref="C2:BR2">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aca="true" t="shared" si="1" ref="BS2:ED2">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aca="true" t="shared" si="2" ref="EE2:EN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ht="13.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ht="13.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ht="13.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ht="13.5">
      <c r="A6" s="28" t="s">
        <v>104</v>
      </c>
      <c r="B6" s="33">
        <f>B7</f>
        <v>2017</v>
      </c>
      <c r="C6" s="33">
        <f aca="true" t="shared" si="3" ref="C6:W6">C7</f>
        <v>229334</v>
      </c>
      <c r="D6" s="33">
        <f t="shared" si="3"/>
        <v>46</v>
      </c>
      <c r="E6" s="33">
        <f t="shared" si="3"/>
        <v>1</v>
      </c>
      <c r="F6" s="33">
        <f t="shared" si="3"/>
        <v>0</v>
      </c>
      <c r="G6" s="33">
        <f t="shared" si="3"/>
        <v>2</v>
      </c>
      <c r="H6" s="33" t="str">
        <f t="shared" si="3"/>
        <v>静岡県　静岡県大井川広域水道企業団</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91.04</v>
      </c>
      <c r="P6" s="34">
        <f t="shared" si="3"/>
        <v>95.55</v>
      </c>
      <c r="Q6" s="34">
        <f t="shared" si="3"/>
        <v>0</v>
      </c>
      <c r="R6" s="34" t="str">
        <f t="shared" si="3"/>
        <v>-</v>
      </c>
      <c r="S6" s="34" t="str">
        <f t="shared" si="3"/>
        <v>-</v>
      </c>
      <c r="T6" s="34" t="str">
        <f t="shared" si="3"/>
        <v>-</v>
      </c>
      <c r="U6" s="34">
        <f t="shared" si="3"/>
        <v>600454</v>
      </c>
      <c r="V6" s="34">
        <f t="shared" si="3"/>
        <v>932.12</v>
      </c>
      <c r="W6" s="34">
        <f t="shared" si="3"/>
        <v>644.18</v>
      </c>
      <c r="X6" s="35">
        <f>IF(X7="",NA(),X7)</f>
        <v>145.61</v>
      </c>
      <c r="Y6" s="35">
        <f aca="true" t="shared" si="4" ref="Y6:AG6">IF(Y7="",NA(),Y7)</f>
        <v>121.17</v>
      </c>
      <c r="Z6" s="35">
        <f t="shared" si="4"/>
        <v>127.38</v>
      </c>
      <c r="AA6" s="35">
        <f t="shared" si="4"/>
        <v>128.18</v>
      </c>
      <c r="AB6" s="35">
        <f t="shared" si="4"/>
        <v>113.6</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aca="true" t="shared" si="5" ref="AJ6:AR6">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348.64</v>
      </c>
      <c r="AU6" s="35">
        <f aca="true" t="shared" si="6" ref="AU6:BC6">IF(AU7="",NA(),AU7)</f>
        <v>72.12</v>
      </c>
      <c r="AV6" s="35">
        <f t="shared" si="6"/>
        <v>111.4</v>
      </c>
      <c r="AW6" s="35">
        <f t="shared" si="6"/>
        <v>173.12</v>
      </c>
      <c r="AX6" s="35">
        <f t="shared" si="6"/>
        <v>223.98</v>
      </c>
      <c r="AY6" s="35">
        <f t="shared" si="6"/>
        <v>634.53</v>
      </c>
      <c r="AZ6" s="35">
        <f t="shared" si="6"/>
        <v>200.22</v>
      </c>
      <c r="BA6" s="35">
        <f t="shared" si="6"/>
        <v>212.95</v>
      </c>
      <c r="BB6" s="35">
        <f t="shared" si="6"/>
        <v>224.41</v>
      </c>
      <c r="BC6" s="35">
        <f t="shared" si="6"/>
        <v>243.44</v>
      </c>
      <c r="BD6" s="34" t="str">
        <f>IF(BD7="","",IF(BD7="-","【-】","【"&amp;SUBSTITUTE(TEXT(BD7,"#,##0.00"),"-","△")&amp;"】"))</f>
        <v>【243.44】</v>
      </c>
      <c r="BE6" s="35">
        <f>IF(BE7="",NA(),BE7)</f>
        <v>442.35</v>
      </c>
      <c r="BF6" s="35">
        <f aca="true" t="shared" si="7" ref="BF6:BN6">IF(BF7="",NA(),BF7)</f>
        <v>371.99</v>
      </c>
      <c r="BG6" s="35">
        <f t="shared" si="7"/>
        <v>315.19</v>
      </c>
      <c r="BH6" s="35">
        <f t="shared" si="7"/>
        <v>271.45</v>
      </c>
      <c r="BI6" s="35">
        <f t="shared" si="7"/>
        <v>273.85</v>
      </c>
      <c r="BJ6" s="35">
        <f t="shared" si="7"/>
        <v>368.94</v>
      </c>
      <c r="BK6" s="35">
        <f t="shared" si="7"/>
        <v>351.06</v>
      </c>
      <c r="BL6" s="35">
        <f t="shared" si="7"/>
        <v>333.48</v>
      </c>
      <c r="BM6" s="35">
        <f t="shared" si="7"/>
        <v>320.31</v>
      </c>
      <c r="BN6" s="35">
        <f t="shared" si="7"/>
        <v>303.26</v>
      </c>
      <c r="BO6" s="34" t="str">
        <f>IF(BO7="","",IF(BO7="-","【-】","【"&amp;SUBSTITUTE(TEXT(BO7,"#,##0.00"),"-","△")&amp;"】"))</f>
        <v>【303.26】</v>
      </c>
      <c r="BP6" s="35">
        <f>IF(BP7="",NA(),BP7)</f>
        <v>129.68</v>
      </c>
      <c r="BQ6" s="35">
        <f aca="true" t="shared" si="8" ref="BQ6:BY6">IF(BQ7="",NA(),BQ7)</f>
        <v>113.32</v>
      </c>
      <c r="BR6" s="35">
        <f t="shared" si="8"/>
        <v>121.15</v>
      </c>
      <c r="BS6" s="35">
        <f t="shared" si="8"/>
        <v>121.04</v>
      </c>
      <c r="BT6" s="35">
        <f t="shared" si="8"/>
        <v>103.5</v>
      </c>
      <c r="BU6" s="35">
        <f t="shared" si="8"/>
        <v>111.12</v>
      </c>
      <c r="BV6" s="35">
        <f t="shared" si="8"/>
        <v>112.92</v>
      </c>
      <c r="BW6" s="35">
        <f t="shared" si="8"/>
        <v>112.81</v>
      </c>
      <c r="BX6" s="35">
        <f t="shared" si="8"/>
        <v>113.88</v>
      </c>
      <c r="BY6" s="35">
        <f t="shared" si="8"/>
        <v>114.14</v>
      </c>
      <c r="BZ6" s="34" t="str">
        <f>IF(BZ7="","",IF(BZ7="-","【-】","【"&amp;SUBSTITUTE(TEXT(BZ7,"#,##0.00"),"-","△")&amp;"】"))</f>
        <v>【114.14】</v>
      </c>
      <c r="CA6" s="35">
        <f>IF(CA7="",NA(),CA7)</f>
        <v>67.31</v>
      </c>
      <c r="CB6" s="35">
        <f aca="true" t="shared" si="9" ref="CB6:CJ6">IF(CB7="",NA(),CB7)</f>
        <v>76.93</v>
      </c>
      <c r="CC6" s="35">
        <f t="shared" si="9"/>
        <v>71.97</v>
      </c>
      <c r="CD6" s="35">
        <f t="shared" si="9"/>
        <v>72.01</v>
      </c>
      <c r="CE6" s="35">
        <f t="shared" si="9"/>
        <v>76.75</v>
      </c>
      <c r="CF6" s="35">
        <f t="shared" si="9"/>
        <v>75.75</v>
      </c>
      <c r="CG6" s="35">
        <f t="shared" si="9"/>
        <v>75.3</v>
      </c>
      <c r="CH6" s="35">
        <f t="shared" si="9"/>
        <v>75.3</v>
      </c>
      <c r="CI6" s="35">
        <f t="shared" si="9"/>
        <v>74.02</v>
      </c>
      <c r="CJ6" s="35">
        <f t="shared" si="9"/>
        <v>73.03</v>
      </c>
      <c r="CK6" s="34" t="str">
        <f>IF(CK7="","",IF(CK7="-","【-】","【"&amp;SUBSTITUTE(TEXT(CK7,"#,##0.00"),"-","△")&amp;"】"))</f>
        <v>【73.03】</v>
      </c>
      <c r="CL6" s="35">
        <f>IF(CL7="",NA(),CL7)</f>
        <v>65.73</v>
      </c>
      <c r="CM6" s="35">
        <f aca="true" t="shared" si="10" ref="CM6:CU6">IF(CM7="",NA(),CM7)</f>
        <v>65.32</v>
      </c>
      <c r="CN6" s="35">
        <f t="shared" si="10"/>
        <v>65.41</v>
      </c>
      <c r="CO6" s="35">
        <f t="shared" si="10"/>
        <v>66.06</v>
      </c>
      <c r="CP6" s="35">
        <f t="shared" si="10"/>
        <v>64.51</v>
      </c>
      <c r="CQ6" s="35">
        <f t="shared" si="10"/>
        <v>64.12</v>
      </c>
      <c r="CR6" s="35">
        <f t="shared" si="10"/>
        <v>62.69</v>
      </c>
      <c r="CS6" s="35">
        <f t="shared" si="10"/>
        <v>61.82</v>
      </c>
      <c r="CT6" s="35">
        <f t="shared" si="10"/>
        <v>61.66</v>
      </c>
      <c r="CU6" s="35">
        <f t="shared" si="10"/>
        <v>62.19</v>
      </c>
      <c r="CV6" s="34" t="str">
        <f>IF(CV7="","",IF(CV7="-","【-】","【"&amp;SUBSTITUTE(TEXT(CV7,"#,##0.00"),"-","△")&amp;"】"))</f>
        <v>【62.19】</v>
      </c>
      <c r="CW6" s="35">
        <f>IF(CW7="",NA(),CW7)</f>
        <v>105.25</v>
      </c>
      <c r="CX6" s="35">
        <f aca="true" t="shared" si="11" ref="CX6:DF6">IF(CX7="",NA(),CX7)</f>
        <v>106.16</v>
      </c>
      <c r="CY6" s="35">
        <f t="shared" si="11"/>
        <v>105.98</v>
      </c>
      <c r="CZ6" s="35">
        <f t="shared" si="11"/>
        <v>105</v>
      </c>
      <c r="DA6" s="35">
        <f t="shared" si="11"/>
        <v>101.3</v>
      </c>
      <c r="DB6" s="35">
        <f t="shared" si="11"/>
        <v>100.12</v>
      </c>
      <c r="DC6" s="35">
        <f t="shared" si="11"/>
        <v>100.12</v>
      </c>
      <c r="DD6" s="35">
        <f t="shared" si="11"/>
        <v>100.03</v>
      </c>
      <c r="DE6" s="35">
        <f t="shared" si="11"/>
        <v>100.05</v>
      </c>
      <c r="DF6" s="35">
        <f t="shared" si="11"/>
        <v>100.05</v>
      </c>
      <c r="DG6" s="34" t="str">
        <f>IF(DG7="","",IF(DG7="-","【-】","【"&amp;SUBSTITUTE(TEXT(DG7,"#,##0.00"),"-","△")&amp;"】"))</f>
        <v>【100.05】</v>
      </c>
      <c r="DH6" s="35">
        <f>IF(DH7="",NA(),DH7)</f>
        <v>23.67</v>
      </c>
      <c r="DI6" s="35">
        <f aca="true" t="shared" si="12" ref="DI6:DQ6">IF(DI7="",NA(),DI7)</f>
        <v>42.35</v>
      </c>
      <c r="DJ6" s="35">
        <f t="shared" si="12"/>
        <v>44.55</v>
      </c>
      <c r="DK6" s="35">
        <f t="shared" si="12"/>
        <v>46.7</v>
      </c>
      <c r="DL6" s="35">
        <f t="shared" si="12"/>
        <v>48.76</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aca="true" t="shared" si="13" ref="DT6:EB6">IF(DT7="",NA(),DT7)</f>
        <v>0</v>
      </c>
      <c r="DU6" s="34">
        <f t="shared" si="13"/>
        <v>0</v>
      </c>
      <c r="DV6" s="34">
        <f t="shared" si="13"/>
        <v>0</v>
      </c>
      <c r="DW6" s="34">
        <f t="shared" si="13"/>
        <v>0</v>
      </c>
      <c r="DX6" s="35">
        <f t="shared" si="13"/>
        <v>13.72</v>
      </c>
      <c r="DY6" s="35">
        <f t="shared" si="13"/>
        <v>16.77</v>
      </c>
      <c r="DZ6" s="35">
        <f t="shared" si="13"/>
        <v>18.05</v>
      </c>
      <c r="EA6" s="35">
        <f t="shared" si="13"/>
        <v>19.44</v>
      </c>
      <c r="EB6" s="35">
        <f t="shared" si="13"/>
        <v>22.46</v>
      </c>
      <c r="EC6" s="34" t="str">
        <f>IF(EC7="","",IF(EC7="-","【-】","【"&amp;SUBSTITUTE(TEXT(EC7,"#,##0.00"),"-","△")&amp;"】"))</f>
        <v>【22.46】</v>
      </c>
      <c r="ED6" s="34">
        <f>IF(ED7="",NA(),ED7)</f>
        <v>0</v>
      </c>
      <c r="EE6" s="35">
        <f aca="true" t="shared" si="14" ref="EE6:EM6">IF(EE7="",NA(),EE7)</f>
        <v>0.18</v>
      </c>
      <c r="EF6" s="34">
        <f t="shared" si="14"/>
        <v>0</v>
      </c>
      <c r="EG6" s="34">
        <f t="shared" si="14"/>
        <v>0</v>
      </c>
      <c r="EH6" s="35">
        <f t="shared" si="14"/>
        <v>0.25</v>
      </c>
      <c r="EI6" s="35">
        <f t="shared" si="14"/>
        <v>0.25</v>
      </c>
      <c r="EJ6" s="35">
        <f t="shared" si="14"/>
        <v>0.13</v>
      </c>
      <c r="EK6" s="35">
        <f t="shared" si="14"/>
        <v>0.26</v>
      </c>
      <c r="EL6" s="35">
        <f t="shared" si="14"/>
        <v>0.24</v>
      </c>
      <c r="EM6" s="35">
        <f t="shared" si="14"/>
        <v>0.27</v>
      </c>
      <c r="EN6" s="34" t="str">
        <f>IF(EN7="","",IF(EN7="-","【-】","【"&amp;SUBSTITUTE(TEXT(EN7,"#,##0.00"),"-","△")&amp;"】"))</f>
        <v>【0.27】</v>
      </c>
    </row>
    <row r="7" spans="1:144" s="36" customFormat="1" ht="13.5">
      <c r="A7" s="28"/>
      <c r="B7" s="37">
        <v>2017</v>
      </c>
      <c r="C7" s="37">
        <v>229334</v>
      </c>
      <c r="D7" s="37">
        <v>46</v>
      </c>
      <c r="E7" s="37">
        <v>1</v>
      </c>
      <c r="F7" s="37">
        <v>0</v>
      </c>
      <c r="G7" s="37">
        <v>2</v>
      </c>
      <c r="H7" s="37" t="s">
        <v>105</v>
      </c>
      <c r="I7" s="37" t="s">
        <v>106</v>
      </c>
      <c r="J7" s="37" t="s">
        <v>107</v>
      </c>
      <c r="K7" s="37" t="s">
        <v>108</v>
      </c>
      <c r="L7" s="37" t="s">
        <v>109</v>
      </c>
      <c r="M7" s="37" t="s">
        <v>110</v>
      </c>
      <c r="N7" s="38" t="s">
        <v>111</v>
      </c>
      <c r="O7" s="38">
        <v>91.04</v>
      </c>
      <c r="P7" s="38">
        <v>95.55</v>
      </c>
      <c r="Q7" s="38">
        <v>0</v>
      </c>
      <c r="R7" s="38" t="s">
        <v>111</v>
      </c>
      <c r="S7" s="38" t="s">
        <v>111</v>
      </c>
      <c r="T7" s="38" t="s">
        <v>111</v>
      </c>
      <c r="U7" s="38">
        <v>600454</v>
      </c>
      <c r="V7" s="38">
        <v>932.12</v>
      </c>
      <c r="W7" s="38">
        <v>644.18</v>
      </c>
      <c r="X7" s="38">
        <v>145.61</v>
      </c>
      <c r="Y7" s="38">
        <v>121.17</v>
      </c>
      <c r="Z7" s="38">
        <v>127.38</v>
      </c>
      <c r="AA7" s="38">
        <v>128.18</v>
      </c>
      <c r="AB7" s="38">
        <v>113.6</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348.64</v>
      </c>
      <c r="AU7" s="38">
        <v>72.12</v>
      </c>
      <c r="AV7" s="38">
        <v>111.4</v>
      </c>
      <c r="AW7" s="38">
        <v>173.12</v>
      </c>
      <c r="AX7" s="38">
        <v>223.98</v>
      </c>
      <c r="AY7" s="38">
        <v>634.53</v>
      </c>
      <c r="AZ7" s="38">
        <v>200.22</v>
      </c>
      <c r="BA7" s="38">
        <v>212.95</v>
      </c>
      <c r="BB7" s="38">
        <v>224.41</v>
      </c>
      <c r="BC7" s="38">
        <v>243.44</v>
      </c>
      <c r="BD7" s="38">
        <v>243.44</v>
      </c>
      <c r="BE7" s="38">
        <v>442.35</v>
      </c>
      <c r="BF7" s="38">
        <v>371.99</v>
      </c>
      <c r="BG7" s="38">
        <v>315.19</v>
      </c>
      <c r="BH7" s="38">
        <v>271.45</v>
      </c>
      <c r="BI7" s="38">
        <v>273.85</v>
      </c>
      <c r="BJ7" s="38">
        <v>368.94</v>
      </c>
      <c r="BK7" s="38">
        <v>351.06</v>
      </c>
      <c r="BL7" s="38">
        <v>333.48</v>
      </c>
      <c r="BM7" s="38">
        <v>320.31</v>
      </c>
      <c r="BN7" s="38">
        <v>303.26</v>
      </c>
      <c r="BO7" s="38">
        <v>303.26</v>
      </c>
      <c r="BP7" s="38">
        <v>129.68</v>
      </c>
      <c r="BQ7" s="38">
        <v>113.32</v>
      </c>
      <c r="BR7" s="38">
        <v>121.15</v>
      </c>
      <c r="BS7" s="38">
        <v>121.04</v>
      </c>
      <c r="BT7" s="38">
        <v>103.5</v>
      </c>
      <c r="BU7" s="38">
        <v>111.12</v>
      </c>
      <c r="BV7" s="38">
        <v>112.92</v>
      </c>
      <c r="BW7" s="38">
        <v>112.81</v>
      </c>
      <c r="BX7" s="38">
        <v>113.88</v>
      </c>
      <c r="BY7" s="38">
        <v>114.14</v>
      </c>
      <c r="BZ7" s="38">
        <v>114.14</v>
      </c>
      <c r="CA7" s="38">
        <v>67.31</v>
      </c>
      <c r="CB7" s="38">
        <v>76.93</v>
      </c>
      <c r="CC7" s="38">
        <v>71.97</v>
      </c>
      <c r="CD7" s="38">
        <v>72.01</v>
      </c>
      <c r="CE7" s="38">
        <v>76.75</v>
      </c>
      <c r="CF7" s="38">
        <v>75.75</v>
      </c>
      <c r="CG7" s="38">
        <v>75.3</v>
      </c>
      <c r="CH7" s="38">
        <v>75.3</v>
      </c>
      <c r="CI7" s="38">
        <v>74.02</v>
      </c>
      <c r="CJ7" s="38">
        <v>73.03</v>
      </c>
      <c r="CK7" s="38">
        <v>73.03</v>
      </c>
      <c r="CL7" s="38">
        <v>65.73</v>
      </c>
      <c r="CM7" s="38">
        <v>65.32</v>
      </c>
      <c r="CN7" s="38">
        <v>65.41</v>
      </c>
      <c r="CO7" s="38">
        <v>66.06</v>
      </c>
      <c r="CP7" s="38">
        <v>64.51</v>
      </c>
      <c r="CQ7" s="38">
        <v>64.12</v>
      </c>
      <c r="CR7" s="38">
        <v>62.69</v>
      </c>
      <c r="CS7" s="38">
        <v>61.82</v>
      </c>
      <c r="CT7" s="38">
        <v>61.66</v>
      </c>
      <c r="CU7" s="38">
        <v>62.19</v>
      </c>
      <c r="CV7" s="38">
        <v>62.19</v>
      </c>
      <c r="CW7" s="38">
        <v>105.25</v>
      </c>
      <c r="CX7" s="38">
        <v>106.16</v>
      </c>
      <c r="CY7" s="38">
        <v>105.98</v>
      </c>
      <c r="CZ7" s="38">
        <v>105</v>
      </c>
      <c r="DA7" s="38">
        <v>101.3</v>
      </c>
      <c r="DB7" s="38">
        <v>100.12</v>
      </c>
      <c r="DC7" s="38">
        <v>100.12</v>
      </c>
      <c r="DD7" s="38">
        <v>100.03</v>
      </c>
      <c r="DE7" s="38">
        <v>100.05</v>
      </c>
      <c r="DF7" s="38">
        <v>100.05</v>
      </c>
      <c r="DG7" s="38">
        <v>100.05</v>
      </c>
      <c r="DH7" s="38">
        <v>23.67</v>
      </c>
      <c r="DI7" s="38">
        <v>42.35</v>
      </c>
      <c r="DJ7" s="38">
        <v>44.55</v>
      </c>
      <c r="DK7" s="38">
        <v>46.7</v>
      </c>
      <c r="DL7" s="38">
        <v>48.76</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v>
      </c>
      <c r="EB7" s="38">
        <v>22.46</v>
      </c>
      <c r="EC7" s="38">
        <v>22.46</v>
      </c>
      <c r="ED7" s="38">
        <v>0</v>
      </c>
      <c r="EE7" s="38">
        <v>0.18</v>
      </c>
      <c r="EF7" s="38">
        <v>0</v>
      </c>
      <c r="EG7" s="38">
        <v>0</v>
      </c>
      <c r="EH7" s="38">
        <v>0.25</v>
      </c>
      <c r="EI7" s="38">
        <v>0.25</v>
      </c>
      <c r="EJ7" s="38">
        <v>0.13</v>
      </c>
      <c r="EK7" s="38">
        <v>0.26</v>
      </c>
      <c r="EL7" s="38">
        <v>0.24</v>
      </c>
      <c r="EM7" s="38">
        <v>0.27</v>
      </c>
      <c r="EN7" s="38">
        <v>0.27</v>
      </c>
    </row>
    <row r="8" spans="24:144" ht="13.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3" ht="13.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6" ht="13.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sheetProtection/>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