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1 公営企業一般\h30\36-310111 公営企業に係る経営比較分析表（平成29年度決算）の分析等について\04 総務省回答\下水\"/>
    </mc:Choice>
  </mc:AlternateContent>
  <workbookProtection workbookAlgorithmName="SHA-512" workbookHashValue="DZStFDq+wQ2RBYSBPCbS5vNQOHaM67FUuEUcYxYcM5vd9Kjnk+98St9Ia02d1O/ZrdiNjmIdtEEeTRuz27fDEw==" workbookSaltValue="RgXf8dMqxey9PhLKfCms/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<sst xmlns="http://schemas.openxmlformats.org/spreadsheetml/2006/main" count="240" uniqueCount="126">
  <si>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</si>
  <si>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</si>
  <si>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</si>
  <si>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</si>
  <si>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</si>
  <si>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</si>
  <si>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</si>
  <si>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</si>
  <si>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</si>
  <si>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</si>
  <si>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</si>
  <si>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</si>
  <si>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</si>
  <si>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</si>
  <si>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</si>
  <si>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</si>
  <si>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</si>
  <si>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</si>
  <si>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</si>
  <si>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</si>
  <si>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</si>
  <si>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</si>
  <si>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</si>
  <si>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</si>
  <si>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</si>
  <si>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</si>
  <si>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</si>
  <si>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</si>
  <si>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</si>
  <si>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</si>
  <si>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</si>
  <si>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</si>
  <si>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</si>
  <si>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</si>
  <si>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</si>
  <si>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</si>
  <si>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</si>
  <si>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</si>
  <si>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</si>
  <si>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</si>
  <si>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</si>
  <si>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</si>
  <si>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</si>
  <si>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</si>
  <si>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</si>
  <si>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</si>
  <si>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</si>
  <si>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</si>
  <si>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</si>
  <si>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</si>
  <si>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</si>
  <si>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</si>
  <si>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</si>
  <si>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</si>
  <si>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</si>
  <si>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</si>
  <si>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</si>
  <si>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</si>
  <si>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</si>
  <si>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</si>
  <si>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</si>
  <si>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</si>
  <si>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</si>
  <si>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</si>
  <si>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</si>
  <si>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</si>
  <si>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</si>
  <si>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</si>
  <si>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</si>
  <si>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</si>
  <si>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</si>
  <si>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</si>
  <si>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</si>
  <si>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</si>
  <si>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</si>
  <si>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</si>
  <si>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</si>
  <si>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</si>
  <si>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</si>
  <si>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</si>
  <si>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</si>
  <si>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</si>
  <si>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</si>
  <si>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</si>
  <si>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</si>
  <si>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</si>
  <si>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</si>
  <si>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</si>
  <si>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</si>
  <si>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</si>
  <si>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</si>
  <si>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</si>
  <si>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</si>
  <si>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</si>
  <si>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</si>
  <si>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</si>
  <si>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</si>
  <si>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</si>
  <si>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</si>
  <si>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</si>
  <si>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</si>
  <si>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</si>
  <si>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</si>
  <si>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</si>
  <si>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</si>
  <si>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</si>
  <si>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</si>
  <si>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</si>
  <si>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</si>
  <si>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</si>
  <si>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</si>
  <si>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</si>
  <si>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</si>
  <si>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</si>
  <si>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</si>
  <si>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</si>
  <si>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</si>
  <si>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</si>
  <si>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</si>
  <si>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</si>
  <si>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</si>
  <si>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</si>
  <si>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</si>
  <si>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管路施設は、流域ごとに策定した管渠点検計画により定期的な点検を実施している。
　現時点では、平成１５年６月１９日国土交通省事務連絡による耐用年数の５０年に達している管渠はない。
　ただし、一部の腐食しやすい環境にある管渠で劣化が確認されたため、ストックマネジメント計画を策定し平成２８年度から計画的な改築工事を実施している。
　なお、今後１０年には、一部の管渠について耐用年数の５０年を経過するため、引き続き点検により劣化の確認を行い、必要であれば適切な修繕を実施していく。
</t>
    <phoneticPr fontId="4"/>
  </si>
  <si>
    <t>　下水道事業は、地域のまちづくりの根幹的施設として、その他の政策と密接な関連性を有しており、下水道の利用可能区域の整備は、長期的な展望の下、計画的に実施されるが、事業の特性として、汚水量の増加に合わせて計画的に処理場等施設を増設していくものの、初期の段階では、整備に一定のまとまった建設投資が必要となる。一方で、事業収入は、下水道の利用可能区域が拡大して各家庭が下水道へ接続することにより得られるため、汚水量の増加に伴う収入の安定までには長期を要する。
　各家庭へと繋がる下水道の整備は市町が行っていることから、関連市町との連携をより一層図って下水道の普及促進に努め、事業収入を増加させるとともに、施設の長寿命化によるライフサイクルコストの縮減を行うことにより、経営の健全性・効率性の確保に取り組んでいく。</t>
    <phoneticPr fontId="4"/>
  </si>
  <si>
    <r>
      <t>　本県では、昭和55年の豊川流域下水道の供用開始に始まり、平成25年の新川西部流域下水道の供用開始に至るまで、11の流域下水道を順次展開してきた。</t>
    </r>
    <r>
      <rPr>
        <b/>
        <sz val="11"/>
        <color theme="1"/>
        <rFont val="ＭＳ ゴシック"/>
        <family val="3"/>
        <charset val="128"/>
      </rPr>
      <t>⑦施設利用率</t>
    </r>
    <r>
      <rPr>
        <sz val="11"/>
        <color theme="1"/>
        <rFont val="ＭＳ ゴシック"/>
        <family val="3"/>
        <charset val="128"/>
      </rPr>
      <t>では、新川西部流域下水道の供用開始に伴い平成26年度に低下したが、以降は上昇傾向にあり年々処理水量が増加している。さらに</t>
    </r>
    <r>
      <rPr>
        <b/>
        <sz val="11"/>
        <color theme="1"/>
        <rFont val="ＭＳ ゴシック"/>
        <family val="3"/>
        <charset val="128"/>
      </rPr>
      <t>⑧水洗化率</t>
    </r>
    <r>
      <rPr>
        <sz val="11"/>
        <color theme="1"/>
        <rFont val="ＭＳ ゴシック"/>
        <family val="3"/>
        <charset val="128"/>
      </rPr>
      <t>も上昇傾向にあるように、処理区域の管渠整備も拡大している。一方、複数の流域においては供用開始間もないため、接続率が低く有収水量が少ない状況となっており、</t>
    </r>
    <r>
      <rPr>
        <b/>
        <sz val="11"/>
        <color theme="1"/>
        <rFont val="ＭＳ ゴシック"/>
        <family val="3"/>
        <charset val="128"/>
      </rPr>
      <t>⑥汚水処理原価</t>
    </r>
    <r>
      <rPr>
        <sz val="11"/>
        <color theme="1"/>
        <rFont val="ＭＳ ゴシック"/>
        <family val="3"/>
        <charset val="128"/>
      </rPr>
      <t>は類似団体平均値より高い数値となっている。
　経営状況においては、収益的収支の総収益は毎年度増加しているものの、地方債償還金が増加傾向にあること、又早期に供用を開始した処理施設の老朽化に伴い、修繕費等の施設の維持管理費用が増加傾向にあることで、</t>
    </r>
    <r>
      <rPr>
        <b/>
        <sz val="11"/>
        <color theme="1"/>
        <rFont val="ＭＳ ゴシック"/>
        <family val="3"/>
        <charset val="128"/>
      </rPr>
      <t>①収益的収支比率</t>
    </r>
    <r>
      <rPr>
        <sz val="11"/>
        <color theme="1"/>
        <rFont val="ＭＳ ゴシック"/>
        <family val="3"/>
        <charset val="128"/>
      </rPr>
      <t>は低下傾向にある。特に、平成29年度は突発的な故障に伴う修繕が必要となったことで、さらに比率が低下することとなった。
　</t>
    </r>
    <r>
      <rPr>
        <b/>
        <sz val="11"/>
        <color theme="1"/>
        <rFont val="ＭＳ ゴシック"/>
        <family val="3"/>
        <charset val="128"/>
      </rPr>
      <t>⑥汚水処理原価</t>
    </r>
    <r>
      <rPr>
        <sz val="11"/>
        <color theme="1"/>
        <rFont val="ＭＳ ゴシック"/>
        <family val="3"/>
        <charset val="128"/>
      </rPr>
      <t>が減少傾向にあるように、汚水処理の能率は処理水量の増加に比例し向上しているが、有収水量が未だ少ないことや修繕費が増加傾向にあることに加え、伊勢湾等閉鎖性水域の水質改善のために高度処理を実施している本県の特性も相まって、終末処理場等施設の維持管理費が大きくなっており、類似団体平均値と比較すると、経営の健全性や効率性の度合いは低い状態にある。</t>
    </r>
    <rPh sb="97" eb="98">
      <t>トモナ</t>
    </rPh>
    <rPh sb="104" eb="105">
      <t>ド</t>
    </rPh>
    <rPh sb="106" eb="108">
      <t>テイカ</t>
    </rPh>
    <rPh sb="112" eb="114">
      <t>イコウ</t>
    </rPh>
    <rPh sb="122" eb="124">
      <t>ネンネン</t>
    </rPh>
    <rPh sb="156" eb="158">
      <t>ショリ</t>
    </rPh>
    <rPh sb="158" eb="160">
      <t>クイキ</t>
    </rPh>
    <rPh sb="161" eb="163">
      <t>カンキョ</t>
    </rPh>
    <rPh sb="163" eb="165">
      <t>セイビ</t>
    </rPh>
    <rPh sb="166" eb="168">
      <t>カクダイ</t>
    </rPh>
    <rPh sb="250" eb="252">
      <t>ケイエイ</t>
    </rPh>
    <rPh sb="252" eb="254">
      <t>ジョウキョウ</t>
    </rPh>
    <rPh sb="260" eb="263">
      <t>シュウエキテキ</t>
    </rPh>
    <rPh sb="263" eb="265">
      <t>シュウシ</t>
    </rPh>
    <rPh sb="283" eb="286">
      <t>チホウサイ</t>
    </rPh>
    <rPh sb="286" eb="289">
      <t>ショウカンキン</t>
    </rPh>
    <rPh sb="290" eb="292">
      <t>ゾウカ</t>
    </rPh>
    <rPh sb="292" eb="294">
      <t>ケイコウ</t>
    </rPh>
    <rPh sb="300" eb="301">
      <t>マタ</t>
    </rPh>
    <rPh sb="401" eb="403">
      <t>ヒリツ</t>
    </rPh>
    <rPh sb="404" eb="406">
      <t>テイカ</t>
    </rPh>
    <rPh sb="441" eb="443">
      <t>ノウリツ</t>
    </rPh>
    <rPh sb="465" eb="467">
      <t>スイリョウ</t>
    </rPh>
    <rPh sb="468" eb="469">
      <t>イマ</t>
    </rPh>
    <rPh sb="470" eb="471">
      <t>スク</t>
    </rPh>
    <rPh sb="476" eb="479">
      <t>シュウゼンヒ</t>
    </rPh>
    <rPh sb="480" eb="482">
      <t>ゾウカ</t>
    </rPh>
    <rPh sb="482" eb="484">
      <t>ケイコウ</t>
    </rPh>
    <rPh sb="490" eb="491">
      <t>クワ</t>
    </rPh>
    <rPh sb="522" eb="524">
      <t>ホンケン</t>
    </rPh>
    <rPh sb="525" eb="527">
      <t>トクセイ</t>
    </rPh>
    <rPh sb="528" eb="529">
      <t>アイ</t>
    </rPh>
    <rPh sb="548" eb="549">
      <t>オオ</t>
    </rPh>
    <rPh sb="557" eb="559">
      <t>ルイジ</t>
    </rPh>
    <rPh sb="559" eb="561">
      <t>ダンタイ</t>
    </rPh>
    <rPh sb="561" eb="563">
      <t>ヘイキン</t>
    </rPh>
    <rPh sb="563" eb="564">
      <t>アタイ</t>
    </rPh>
    <rPh sb="565" eb="567">
      <t>ヒカク</t>
    </rPh>
    <rPh sb="571" eb="573">
      <t>ケイエイ</t>
    </rPh>
    <rPh sb="574" eb="577">
      <t>ケンゼンセイ</t>
    </rPh>
    <rPh sb="578" eb="580">
      <t>コウリツ</t>
    </rPh>
    <rPh sb="580" eb="581">
      <t>セイ</t>
    </rPh>
    <rPh sb="582" eb="584">
      <t>ドア</t>
    </rPh>
    <rPh sb="586" eb="587">
      <t>ヒク</t>
    </rPh>
    <rPh sb="588" eb="59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</si>
</sst>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A0-4B22-B2A0-55095135F8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c:ext xmlns:c16="http://schemas.microsoft.com/office/drawing/2014/chart" uri="{C3380CC4-5D6E-409C-BE32-E72D297353CC}">
              <c16:uniqueId val="{00000001-69A0-4B22-B2A0-55095135F8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80.13</c:v>
                </c:pt>
                <c:pt idx="1">
                  <c:v>68.260000000000005</c:v>
                </c:pt>
                <c:pt idx="2">
                  <c:v>72.02</c:v>
                </c:pt>
                <c:pt idx="3">
                  <c:v>73.040000000000006</c:v>
                </c:pt>
                <c:pt idx="4">
                  <c:v>75.81</c:v>
                </c:pt>
              </c:numCache>
            </c:numRef>
          </c:val>
          <c:extLst>
            <c:ext xmlns:c16="http://schemas.microsoft.com/office/drawing/2014/chart" uri="{C3380CC4-5D6E-409C-BE32-E72D297353CC}">
              <c16:uniqueId val="{00000000-971D-4ACE-80C4-8EF5D3596C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c:ext xmlns:c16="http://schemas.microsoft.com/office/drawing/2014/chart" uri="{C3380CC4-5D6E-409C-BE32-E72D297353CC}">
              <c16:uniqueId val="{00000001-971D-4ACE-80C4-8EF5D3596C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83.8</c:v>
                </c:pt>
                <c:pt idx="1">
                  <c:v>84.09</c:v>
                </c:pt>
                <c:pt idx="2">
                  <c:v>84.56</c:v>
                </c:pt>
                <c:pt idx="3">
                  <c:v>84.97</c:v>
                </c:pt>
                <c:pt idx="4">
                  <c:v>85.19</c:v>
                </c:pt>
              </c:numCache>
            </c:numRef>
          </c:val>
          <c:extLst>
            <c:ext xmlns:c16="http://schemas.microsoft.com/office/drawing/2014/chart" uri="{C3380CC4-5D6E-409C-BE32-E72D297353CC}">
              <c16:uniqueId val="{00000000-B3A0-4821-A923-002CEA1AA9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c:ext xmlns:c16="http://schemas.microsoft.com/office/drawing/2014/chart" uri="{C3380CC4-5D6E-409C-BE32-E72D297353CC}">
              <c16:uniqueId val="{00000001-B3A0-4821-A923-002CEA1AA9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62.68</c:v>
                </c:pt>
                <c:pt idx="1">
                  <c:v>65.13</c:v>
                </c:pt>
                <c:pt idx="2">
                  <c:v>64.09</c:v>
                </c:pt>
                <c:pt idx="3">
                  <c:v>61.92</c:v>
                </c:pt>
                <c:pt idx="4">
                  <c:v>58.8</c:v>
                </c:pt>
              </c:numCache>
            </c:numRef>
          </c:val>
          <c:extLst>
            <c:ext xmlns:c16="http://schemas.microsoft.com/office/drawing/2014/chart" uri="{C3380CC4-5D6E-409C-BE32-E72D297353CC}">
              <c16:uniqueId val="{00000000-BA75-4969-BD0C-0B932B644A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75-4969-BD0C-0B932B644A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C3-43B6-BB00-AEE02BA1C6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C3-43B6-BB00-AEE02BA1C6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79-44C7-A9E9-291AF186F6F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79-44C7-A9E9-291AF186F6F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68-47B2-B000-F487F9D3A6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68-47B2-B000-F487F9D3A6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28-44E7-A8F6-00DC5F24DF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28-44E7-A8F6-00DC5F24DF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1050.1099999999999</c:v>
                </c:pt>
                <c:pt idx="1">
                  <c:v>1000.33</c:v>
                </c:pt>
                <c:pt idx="2">
                  <c:v>928.76</c:v>
                </c:pt>
                <c:pt idx="3">
                  <c:v>1119.25</c:v>
                </c:pt>
                <c:pt idx="4">
                  <c:v>1061.44</c:v>
                </c:pt>
              </c:numCache>
            </c:numRef>
          </c:val>
          <c:extLst>
            <c:ext xmlns:c16="http://schemas.microsoft.com/office/drawing/2014/chart" uri="{C3380CC4-5D6E-409C-BE32-E72D297353CC}">
              <c16:uniqueId val="{00000000-4DAE-43ED-9F28-836E331033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c:ext xmlns:c16="http://schemas.microsoft.com/office/drawing/2014/chart" uri="{C3380CC4-5D6E-409C-BE32-E72D297353CC}">
              <c16:uniqueId val="{00000001-4DAE-43ED-9F28-836E331033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DB-41F0-A734-565301C695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DB-41F0-A734-565301C695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77.03</c:v>
                </c:pt>
                <c:pt idx="1">
                  <c:v>78.08</c:v>
                </c:pt>
                <c:pt idx="2">
                  <c:v>74.42</c:v>
                </c:pt>
                <c:pt idx="3">
                  <c:v>70.38</c:v>
                </c:pt>
                <c:pt idx="4">
                  <c:v>73.19</c:v>
                </c:pt>
              </c:numCache>
            </c:numRef>
          </c:val>
          <c:extLst>
            <c:ext xmlns:c16="http://schemas.microsoft.com/office/drawing/2014/chart" uri="{C3380CC4-5D6E-409C-BE32-E72D297353CC}">
              <c16:uniqueId val="{00000000-F0C7-4152-9185-29B1C98848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c:ext xmlns:c16="http://schemas.microsoft.com/office/drawing/2014/chart" uri="{C3380CC4-5D6E-409C-BE32-E72D297353CC}">
              <c16:uniqueId val="{00000001-F0C7-4152-9185-29B1C98848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E1</v>
      </c>
      <c r="X8" s="47"/>
      <c r="Y8" s="47"/>
      <c r="Z8" s="47"/>
      <c r="AA8" s="47"/>
      <c r="AB8" s="47"/>
      <c r="AC8" s="47"/>
      <c r="AD8" s="48" t="str">
        <f>データ!$M$6</f>
        <v>非設置</v>
      </c>
      <c r="AE8" s="48"/>
      <c r="AF8" s="48"/>
      <c r="AG8" s="48"/>
      <c r="AH8" s="48"/>
      <c r="AI8" s="48"/>
      <c r="AJ8" s="48"/>
      <c r="AK8" s="3"/>
      <c r="AL8" s="49">
        <f>データ!S6</f>
        <v>7551840</v>
      </c>
      <c r="AM8" s="49"/>
      <c r="AN8" s="49"/>
      <c r="AO8" s="49"/>
      <c r="AP8" s="49"/>
      <c r="AQ8" s="49"/>
      <c r="AR8" s="49"/>
      <c r="AS8" s="49"/>
      <c r="AT8" s="44">
        <f>データ!T6</f>
        <v>5172.92</v>
      </c>
      <c r="AU8" s="44"/>
      <c r="AV8" s="44"/>
      <c r="AW8" s="44"/>
      <c r="AX8" s="44"/>
      <c r="AY8" s="44"/>
      <c r="AZ8" s="44"/>
      <c r="BA8" s="44"/>
      <c r="BB8" s="44">
        <f>データ!U6</f>
        <v>1459.88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62.43</v>
      </c>
      <c r="Q10" s="44"/>
      <c r="R10" s="44"/>
      <c r="S10" s="44"/>
      <c r="T10" s="44"/>
      <c r="U10" s="44"/>
      <c r="V10" s="44"/>
      <c r="W10" s="44">
        <f>データ!Q6</f>
        <v>90.86</v>
      </c>
      <c r="X10" s="44"/>
      <c r="Y10" s="44"/>
      <c r="Z10" s="44"/>
      <c r="AA10" s="44"/>
      <c r="AB10" s="44"/>
      <c r="AC10" s="44"/>
      <c r="AD10" s="49">
        <f>データ!R6</f>
        <v>0</v>
      </c>
      <c r="AE10" s="49"/>
      <c r="AF10" s="49"/>
      <c r="AG10" s="49"/>
      <c r="AH10" s="49"/>
      <c r="AI10" s="49"/>
      <c r="AJ10" s="49"/>
      <c r="AK10" s="2"/>
      <c r="AL10" s="49">
        <f>データ!V6</f>
        <v>2508640</v>
      </c>
      <c r="AM10" s="49"/>
      <c r="AN10" s="49"/>
      <c r="AO10" s="49"/>
      <c r="AP10" s="49"/>
      <c r="AQ10" s="49"/>
      <c r="AR10" s="49"/>
      <c r="AS10" s="49"/>
      <c r="AT10" s="44">
        <f>データ!W6</f>
        <v>439.33</v>
      </c>
      <c r="AU10" s="44"/>
      <c r="AV10" s="44"/>
      <c r="AW10" s="44"/>
      <c r="AX10" s="44"/>
      <c r="AY10" s="44"/>
      <c r="AZ10" s="44"/>
      <c r="BA10" s="44"/>
      <c r="BB10" s="44">
        <f>データ!X6</f>
        <v>5710.15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56</v>
      </c>
      <c r="O86" s="25" t="str">
        <f>データ!EO6</f>
        <v>【0.17】</v>
      </c>
    </row>
  </sheetData>
  <sheetProtection algorithmName="SHA-512" hashValue="OPnXFcg8Uhv7OILcOuO2kVRMo/5DGTDS15BZFAh/ituFsOY5XpV0hQGjvl9js/3m0U7SSv0EDpQLwDtqBf1WMw==" saltValue="R3agknMclO2OnI6bwEKTR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230006</v>
      </c>
      <c r="D6" s="32">
        <f t="shared" si="3"/>
        <v>47</v>
      </c>
      <c r="E6" s="32">
        <f t="shared" si="3"/>
        <v>17</v>
      </c>
      <c r="F6" s="32">
        <f t="shared" si="3"/>
        <v>3</v>
      </c>
      <c r="G6" s="32">
        <f t="shared" si="3"/>
        <v>0</v>
      </c>
      <c r="H6" s="32" t="str">
        <f t="shared" si="3"/>
        <v>愛知県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62.43</v>
      </c>
      <c r="Q6" s="33">
        <f t="shared" si="3"/>
        <v>90.86</v>
      </c>
      <c r="R6" s="33">
        <f t="shared" si="3"/>
        <v>0</v>
      </c>
      <c r="S6" s="33">
        <f t="shared" si="3"/>
        <v>7551840</v>
      </c>
      <c r="T6" s="33">
        <f t="shared" si="3"/>
        <v>5172.92</v>
      </c>
      <c r="U6" s="33">
        <f t="shared" si="3"/>
        <v>1459.88</v>
      </c>
      <c r="V6" s="33">
        <f t="shared" si="3"/>
        <v>2508640</v>
      </c>
      <c r="W6" s="33">
        <f t="shared" si="3"/>
        <v>439.33</v>
      </c>
      <c r="X6" s="33">
        <f t="shared" si="3"/>
        <v>5710.15</v>
      </c>
      <c r="Y6" s="34">
        <f>IF(Y7="",NA(),Y7)</f>
        <v>62.68</v>
      </c>
      <c r="Z6" s="34">
        <f t="shared" ref="Z6:AH6" si="4">IF(Z7="",NA(),Z7)</f>
        <v>65.13</v>
      </c>
      <c r="AA6" s="34">
        <f t="shared" si="4"/>
        <v>64.09</v>
      </c>
      <c r="AB6" s="34">
        <f t="shared" si="4"/>
        <v>61.92</v>
      </c>
      <c r="AC6" s="34">
        <f t="shared" si="4"/>
        <v>58.8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1050.1099999999999</v>
      </c>
      <c r="BG6" s="34">
        <f t="shared" ref="BG6:BO6" si="7">IF(BG7="",NA(),BG7)</f>
        <v>1000.33</v>
      </c>
      <c r="BH6" s="34">
        <f t="shared" si="7"/>
        <v>928.76</v>
      </c>
      <c r="BI6" s="34">
        <f t="shared" si="7"/>
        <v>1119.25</v>
      </c>
      <c r="BJ6" s="34">
        <f t="shared" si="7"/>
        <v>1061.44</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77.03</v>
      </c>
      <c r="CC6" s="34">
        <f t="shared" ref="CC6:CK6" si="9">IF(CC7="",NA(),CC7)</f>
        <v>78.08</v>
      </c>
      <c r="CD6" s="34">
        <f t="shared" si="9"/>
        <v>74.42</v>
      </c>
      <c r="CE6" s="34">
        <f t="shared" si="9"/>
        <v>70.38</v>
      </c>
      <c r="CF6" s="34">
        <f t="shared" si="9"/>
        <v>73.19</v>
      </c>
      <c r="CG6" s="34">
        <f t="shared" si="9"/>
        <v>61.27</v>
      </c>
      <c r="CH6" s="34">
        <f t="shared" si="9"/>
        <v>66.680000000000007</v>
      </c>
      <c r="CI6" s="34">
        <f t="shared" si="9"/>
        <v>60.18</v>
      </c>
      <c r="CJ6" s="34">
        <f t="shared" si="9"/>
        <v>58.19</v>
      </c>
      <c r="CK6" s="34">
        <f t="shared" si="9"/>
        <v>56.65</v>
      </c>
      <c r="CL6" s="33" t="str">
        <f>IF(CL7="","",IF(CL7="-","【-】","【"&amp;SUBSTITUTE(TEXT(CL7,"#,##0.00"),"-","△")&amp;"】"))</f>
        <v>【57.73】</v>
      </c>
      <c r="CM6" s="34">
        <f>IF(CM7="",NA(),CM7)</f>
        <v>80.13</v>
      </c>
      <c r="CN6" s="34">
        <f t="shared" ref="CN6:CV6" si="10">IF(CN7="",NA(),CN7)</f>
        <v>68.260000000000005</v>
      </c>
      <c r="CO6" s="34">
        <f t="shared" si="10"/>
        <v>72.02</v>
      </c>
      <c r="CP6" s="34">
        <f t="shared" si="10"/>
        <v>73.040000000000006</v>
      </c>
      <c r="CQ6" s="34">
        <f t="shared" si="10"/>
        <v>75.81</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83.8</v>
      </c>
      <c r="CY6" s="34">
        <f t="shared" ref="CY6:DG6" si="11">IF(CY7="",NA(),CY7)</f>
        <v>84.09</v>
      </c>
      <c r="CZ6" s="34">
        <f t="shared" si="11"/>
        <v>84.56</v>
      </c>
      <c r="DA6" s="34">
        <f t="shared" si="11"/>
        <v>84.97</v>
      </c>
      <c r="DB6" s="34">
        <f t="shared" si="11"/>
        <v>85.19</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15">
      <c r="A7" s="27"/>
      <c r="B7" s="36">
        <v>2017</v>
      </c>
      <c r="C7" s="36">
        <v>230006</v>
      </c>
      <c r="D7" s="36">
        <v>47</v>
      </c>
      <c r="E7" s="36">
        <v>17</v>
      </c>
      <c r="F7" s="36">
        <v>3</v>
      </c>
      <c r="G7" s="36">
        <v>0</v>
      </c>
      <c r="H7" s="36" t="s">
        <v>110</v>
      </c>
      <c r="I7" s="36" t="s">
        <v>111</v>
      </c>
      <c r="J7" s="36" t="s">
        <v>112</v>
      </c>
      <c r="K7" s="36" t="s">
        <v>113</v>
      </c>
      <c r="L7" s="36" t="s">
        <v>114</v>
      </c>
      <c r="M7" s="36" t="s">
        <v>115</v>
      </c>
      <c r="N7" s="37" t="s">
        <v>116</v>
      </c>
      <c r="O7" s="37" t="s">
        <v>117</v>
      </c>
      <c r="P7" s="37">
        <v>62.43</v>
      </c>
      <c r="Q7" s="37">
        <v>90.86</v>
      </c>
      <c r="R7" s="37">
        <v>0</v>
      </c>
      <c r="S7" s="37">
        <v>7551840</v>
      </c>
      <c r="T7" s="37">
        <v>5172.92</v>
      </c>
      <c r="U7" s="37">
        <v>1459.88</v>
      </c>
      <c r="V7" s="37">
        <v>2508640</v>
      </c>
      <c r="W7" s="37">
        <v>439.33</v>
      </c>
      <c r="X7" s="37">
        <v>5710.15</v>
      </c>
      <c r="Y7" s="37">
        <v>62.68</v>
      </c>
      <c r="Z7" s="37">
        <v>65.13</v>
      </c>
      <c r="AA7" s="37">
        <v>64.09</v>
      </c>
      <c r="AB7" s="37">
        <v>61.92</v>
      </c>
      <c r="AC7" s="37">
        <v>58.8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1050.1099999999999</v>
      </c>
      <c r="BG7" s="37">
        <v>1000.33</v>
      </c>
      <c r="BH7" s="37">
        <v>928.76</v>
      </c>
      <c r="BI7" s="37">
        <v>1119.25</v>
      </c>
      <c r="BJ7" s="37">
        <v>1061.44</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77.03</v>
      </c>
      <c r="CC7" s="37">
        <v>78.08</v>
      </c>
      <c r="CD7" s="37">
        <v>74.42</v>
      </c>
      <c r="CE7" s="37">
        <v>70.38</v>
      </c>
      <c r="CF7" s="37">
        <v>73.19</v>
      </c>
      <c r="CG7" s="37">
        <v>61.27</v>
      </c>
      <c r="CH7" s="37">
        <v>66.680000000000007</v>
      </c>
      <c r="CI7" s="37">
        <v>60.18</v>
      </c>
      <c r="CJ7" s="37">
        <v>58.19</v>
      </c>
      <c r="CK7" s="37">
        <v>56.65</v>
      </c>
      <c r="CL7" s="37">
        <v>57.73</v>
      </c>
      <c r="CM7" s="37">
        <v>80.13</v>
      </c>
      <c r="CN7" s="37">
        <v>68.260000000000005</v>
      </c>
      <c r="CO7" s="37">
        <v>72.02</v>
      </c>
      <c r="CP7" s="37">
        <v>73.040000000000006</v>
      </c>
      <c r="CQ7" s="37">
        <v>75.81</v>
      </c>
      <c r="CR7" s="37">
        <v>65.430000000000007</v>
      </c>
      <c r="CS7" s="37">
        <v>64.930000000000007</v>
      </c>
      <c r="CT7" s="37">
        <v>66.02</v>
      </c>
      <c r="CU7" s="37">
        <v>65.900000000000006</v>
      </c>
      <c r="CV7" s="37">
        <v>65.33</v>
      </c>
      <c r="CW7" s="37">
        <v>65.209999999999994</v>
      </c>
      <c r="CX7" s="37">
        <v>83.8</v>
      </c>
      <c r="CY7" s="37">
        <v>84.09</v>
      </c>
      <c r="CZ7" s="37">
        <v>84.56</v>
      </c>
      <c r="DA7" s="37">
        <v>84.97</v>
      </c>
      <c r="DB7" s="37">
        <v>85.19</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0.09</v>
      </c>
      <c r="EK7" s="37">
        <v>0.12</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2019-01-31T06:07:20Z</cp:lastPrinted>
  <dcterms:created xsi:type="dcterms:W3CDTF">2018-12-03T09:09:41Z</dcterms:created>
  <dcterms:modified xsi:type="dcterms:W3CDTF">2019-02-01T05:54:07Z</dcterms:modified>
  <cp:category/>
</cp:coreProperties>
</file>