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cecSMY+Ya+qKqUxi886oQyP0bI1S2u3ng6d2yf72Tu8aSlgWWegiGLaJ9XgpSqcfQcLvtjKQ6fQ43dw/goZFQ==" workbookSaltValue="4NdIKr2e5AxTsw79IMdT3A=="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<sst xmlns="http://schemas.openxmlformats.org/spreadsheetml/2006/main" count="232" uniqueCount="120">
  <si>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</si>
  <si>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</si>
  <si>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</si>
  <si>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</si>
  <si>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</si>
  <si>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</si>
  <si>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</si>
  <si>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</si>
  <si>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</si>
  <si>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</si>
  <si>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</si>
  <si>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</si>
  <si>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</si>
  <si>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</si>
  <si>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</si>
  <si>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</si>
  <si>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</si>
  <si>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</si>
  <si>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</si>
  <si>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</si>
  <si>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</si>
  <si>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</si>
  <si>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</si>
  <si>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</si>
  <si>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</si>
  <si>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</si>
  <si>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</si>
  <si>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</si>
  <si>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</si>
  <si>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</si>
  <si>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</si>
  <si>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</si>
  <si>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</si>
  <si>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</si>
  <si>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</si>
  <si>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</si>
  <si>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</si>
  <si>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</si>
  <si>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</si>
  <si>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</si>
  <si>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</si>
  <si>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</si>
  <si>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</si>
  <si>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</si>
  <si>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</si>
  <si>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</si>
  <si>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</si>
  <si>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</si>
  <si>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</si>
  <si>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</si>
  <si>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</si>
  <si>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</si>
  <si>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</si>
  <si>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</si>
  <si>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</si>
  <si>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</si>
  <si>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</si>
  <si>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</si>
  <si>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</si>
  <si>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</si>
  <si>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</si>
  <si>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</si>
  <si>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</si>
  <si>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</si>
  <si>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</si>
  <si>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</si>
  <si>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</si>
  <si>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</si>
  <si>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</si>
  <si>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</si>
  <si>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</si>
  <si>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</si>
  <si>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</si>
  <si>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</si>
  <si>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</si>
  <si>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</si>
  <si>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</si>
  <si>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</si>
  <si>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</si>
  <si>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</si>
  <si>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</si>
  <si>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</si>
  <si>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</si>
  <si>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</si>
  <si>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</si>
  <si>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</si>
  <si>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</si>
  <si>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</si>
  <si>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</si>
  <si>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</si>
  <si>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</si>
  <si>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</si>
  <si>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</si>
  <si>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</si>
  <si>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</si>
  <si>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</si>
  <si>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</si>
  <si>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</si>
  <si>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</si>
  <si>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</si>
  <si>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</si>
  <si>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</si>
  <si>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</si>
  <si>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</si>
  <si>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</si>
  <si>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</si>
  <si>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</si>
  <si>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</si>
  <si>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</si>
  <si>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</si>
  <si>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</si>
  <si>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</si>
  <si>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</si>
  <si>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</si>
  <si>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</si>
  <si>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</si>
  <si>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</si>
  <si>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法定耐用年数の長い土木施設はこれから更新時期を迎えるが、法定耐用年数の短い電気機械設備は適宜更新しており、これが①有形固定資産減価償却率の低い伸び率として表れている。
　なお、平成26年度の有形固定資産減価償却率の大きな伸びは、みなし償却の廃止によるものである。
　②管路経年化率の伸びについては、最も古い時期に埋設された送水管が法定耐用年数を迎えつつあることを示すものである。
　③管路更新率は、類似団体の平均値より低くなっている。これは法定耐用年数とは別に厚生労働省が提示している実使用年数を参考にして設定した更新実施の時期に達していないことによるものである。
　今後は古い管路の更新をはじめ、耐震化も含めて長期経営計画に基づき計画的に更新を行っていく。</t>
    <rPh sb="1" eb="3">
      <t>ホウテイ</t>
    </rPh>
    <rPh sb="3" eb="5">
      <t>タイヨウ</t>
    </rPh>
    <rPh sb="5" eb="7">
      <t>ネンスウ</t>
    </rPh>
    <rPh sb="8" eb="9">
      <t>ナガ</t>
    </rPh>
    <rPh sb="10" eb="12">
      <t>ドボク</t>
    </rPh>
    <rPh sb="12" eb="14">
      <t>シセツ</t>
    </rPh>
    <rPh sb="19" eb="21">
      <t>コウシン</t>
    </rPh>
    <rPh sb="21" eb="23">
      <t>ジキ</t>
    </rPh>
    <rPh sb="24" eb="25">
      <t>ムカ</t>
    </rPh>
    <rPh sb="135" eb="137">
      <t>カンロ</t>
    </rPh>
    <rPh sb="221" eb="223">
      <t>ホウテイ</t>
    </rPh>
    <rPh sb="223" eb="225">
      <t>タイヨウ</t>
    </rPh>
    <rPh sb="225" eb="227">
      <t>ネンスウ</t>
    </rPh>
    <rPh sb="229" eb="230">
      <t>ベツ</t>
    </rPh>
    <rPh sb="231" eb="233">
      <t>コウセイ</t>
    </rPh>
    <rPh sb="233" eb="236">
      <t>ロウドウショウ</t>
    </rPh>
    <rPh sb="237" eb="239">
      <t>テイジ</t>
    </rPh>
    <rPh sb="243" eb="244">
      <t>ジツ</t>
    </rPh>
    <rPh sb="244" eb="246">
      <t>シヨウ</t>
    </rPh>
    <rPh sb="246" eb="248">
      <t>ネンスウ</t>
    </rPh>
    <rPh sb="249" eb="251">
      <t>サンコウ</t>
    </rPh>
    <rPh sb="254" eb="256">
      <t>セッテイ</t>
    </rPh>
    <rPh sb="258" eb="260">
      <t>コウシン</t>
    </rPh>
    <rPh sb="260" eb="262">
      <t>ジッシ</t>
    </rPh>
    <rPh sb="263" eb="265">
      <t>ジキ</t>
    </rPh>
    <rPh sb="266" eb="267">
      <t>タッ</t>
    </rPh>
    <rPh sb="288" eb="289">
      <t>フル</t>
    </rPh>
    <rPh sb="290" eb="292">
      <t>カンロ</t>
    </rPh>
    <rPh sb="293" eb="295">
      <t>コウシン</t>
    </rPh>
    <rPh sb="304" eb="305">
      <t>フク</t>
    </rPh>
    <rPh sb="307" eb="309">
      <t>チョウキ</t>
    </rPh>
    <rPh sb="324" eb="325">
      <t>オコナ</t>
    </rPh>
    <phoneticPr fontId="4"/>
  </si>
  <si>
    <t>　上記動向をもとに総合的に判断すると、平成27年度の料金改定により収益は大きく減少した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rPh sb="24" eb="25">
      <t>ド</t>
    </rPh>
    <rPh sb="36" eb="37">
      <t>オオ</t>
    </rPh>
    <rPh sb="39" eb="41">
      <t>ゲンショウ</t>
    </rPh>
    <rPh sb="114" eb="115">
      <t>ヒ</t>
    </rPh>
    <rPh sb="116" eb="117">
      <t>ツヅ</t>
    </rPh>
    <rPh sb="247" eb="248">
      <t>サラ</t>
    </rPh>
    <rPh sb="250" eb="252">
      <t>ヒヨウ</t>
    </rPh>
    <phoneticPr fontId="4"/>
  </si>
  <si>
    <r>
      <t xml:space="preserve">　経営の健全性については、①経常収支比率及び⑤料金回収率が平成27年度の水道料金改訂により低下しているものの、ともに100％を超えていることから、収益性は確保されている。
</t>
    </r>
    <r>
      <rPr>
        <sz val="11"/>
        <color rgb="FFFF0000"/>
        <rFont val="ＭＳ ゴシック"/>
        <family val="3"/>
        <charset val="128"/>
      </rPr>
      <t>　②累積欠損金比率については、近年、累積欠損金が発生しておらず、経営の健全性は確保されている。</t>
    </r>
    <r>
      <rPr>
        <sz val="11"/>
        <color theme="1"/>
        <rFont val="ＭＳ ゴシック"/>
        <family val="3"/>
        <charset val="128"/>
      </rPr>
      <t xml:space="preserve">
　また、④企業債残高対給水収益比率については、平均的な水準であり、内部留保資金の活用による新規企業債の発行抑制等により企業債残高は減少している。
　③流動比率については、平成26年度の会計基準の見直しに伴い比率が低下したものの、100％を超えており、かつ、現金預金の比率が高いため、短期債務に対する支払能力も良好である。
　効率性については、⑦施設利用率が約</t>
    </r>
    <r>
      <rPr>
        <sz val="11"/>
        <color rgb="FFFF0000"/>
        <rFont val="ＭＳ ゴシック"/>
        <family val="3"/>
        <charset val="128"/>
      </rPr>
      <t>48</t>
    </r>
    <r>
      <rPr>
        <sz val="11"/>
        <color theme="1"/>
        <rFont val="ＭＳ ゴシック"/>
        <family val="3"/>
        <charset val="128"/>
      </rPr>
      <t>％と類似団体の平均値より低くなっているが、需要量が増加する夏季においては約</t>
    </r>
    <r>
      <rPr>
        <sz val="11"/>
        <color rgb="FFFF0000"/>
        <rFont val="ＭＳ ゴシック"/>
        <family val="3"/>
        <charset val="128"/>
      </rPr>
      <t>73</t>
    </r>
    <r>
      <rPr>
        <sz val="11"/>
        <color theme="1"/>
        <rFont val="ＭＳ ゴシック"/>
        <family val="3"/>
        <charset val="128"/>
      </rPr>
      <t>％</t>
    </r>
    <r>
      <rPr>
        <sz val="11"/>
        <color rgb="FFFF0000"/>
        <rFont val="ＭＳ ゴシック"/>
        <family val="3"/>
        <charset val="128"/>
      </rPr>
      <t>に達する</t>
    </r>
    <r>
      <rPr>
        <sz val="11"/>
        <color theme="1"/>
        <rFont val="ＭＳ ゴシック"/>
        <family val="3"/>
        <charset val="128"/>
      </rPr>
      <t>施設</t>
    </r>
    <r>
      <rPr>
        <sz val="11"/>
        <color rgb="FFFF0000"/>
        <rFont val="ＭＳ ゴシック"/>
        <family val="3"/>
        <charset val="128"/>
      </rPr>
      <t>があることから、</t>
    </r>
    <r>
      <rPr>
        <sz val="11"/>
        <color theme="1"/>
        <rFont val="ＭＳ ゴシック"/>
        <family val="3"/>
        <charset val="128"/>
      </rPr>
      <t>施設の故障により設備の能力が低下しても</t>
    </r>
    <r>
      <rPr>
        <sz val="11"/>
        <color rgb="FFFF0000"/>
        <rFont val="ＭＳ ゴシック"/>
        <family val="3"/>
        <charset val="128"/>
      </rPr>
      <t>27</t>
    </r>
    <r>
      <rPr>
        <sz val="11"/>
        <color theme="1"/>
        <rFont val="ＭＳ ゴシック"/>
        <family val="3"/>
        <charset val="128"/>
      </rPr>
      <t>％の余裕がある</t>
    </r>
    <r>
      <rPr>
        <sz val="11"/>
        <color rgb="FFFF0000"/>
        <rFont val="ＭＳ ゴシック"/>
        <family val="3"/>
        <charset val="128"/>
      </rPr>
      <t>ことは</t>
    </r>
    <r>
      <rPr>
        <sz val="11"/>
        <color theme="1"/>
        <rFont val="ＭＳ ゴシック"/>
        <family val="3"/>
        <charset val="128"/>
      </rPr>
      <t>、「安全・安定」供給に必要な施設規模となっている。
　また、⑧有収率は、類似団体の平均値より低くなっているが、概ね97～98％で推移していることから、施設の稼働が十分に収益に繋がっていると考えられる。
　なお、⑥給水原価が類似団体の平均値より高くなっているのは、他県に比べて用水供給地域が広範囲かつ水源から遠く、地形的にも起伏があるため施設整備費が割高となることや、施設利用率が低い</t>
    </r>
    <r>
      <rPr>
        <sz val="11"/>
        <color rgb="FFFF0000"/>
        <rFont val="ＭＳ ゴシック"/>
        <family val="3"/>
        <charset val="128"/>
      </rPr>
      <t>ため</t>
    </r>
    <r>
      <rPr>
        <sz val="11"/>
        <color theme="1"/>
        <rFont val="ＭＳ ゴシック"/>
        <family val="3"/>
        <charset val="128"/>
      </rPr>
      <t>である。</t>
    </r>
    <rPh sb="356" eb="357">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</si>
</sst>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C1-4E09-B359-DA8D8CF5DA66}"/>
            </c:ext>
          </c:extLst>
        </c:ser>
        <c:dLbls>
          <c:showLegendKey val="0"/>
          <c:showVal val="0"/>
          <c:showCatName val="0"/>
          <c:showSerName val="0"/>
          <c:showPercent val="0"/>
          <c:showBubbleSize val="0"/>
        </c:dLbls>
        <c:gapWidth val="150"/>
        <c:axId val="69867008"/>
        <c:axId val="69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A5C1-4E09-B359-DA8D8CF5DA66}"/>
            </c:ext>
          </c:extLst>
        </c:ser>
        <c:dLbls>
          <c:showLegendKey val="0"/>
          <c:showVal val="0"/>
          <c:showCatName val="0"/>
          <c:showSerName val="0"/>
          <c:showPercent val="0"/>
          <c:showBubbleSize val="0"/>
        </c:dLbls>
        <c:marker val="1"/>
        <c:smooth val="0"/>
        <c:axId val="69867008"/>
        <c:axId val="69868928"/>
      </c:lineChart>
      <c:dateAx>
        <c:axId val="69867008"/>
        <c:scaling>
          <c:orientation val="minMax"/>
        </c:scaling>
        <c:delete val="1"/>
        <c:axPos val="b"/>
        <c:numFmt formatCode="ge" sourceLinked="1"/>
        <c:majorTickMark val="none"/>
        <c:minorTickMark val="none"/>
        <c:tickLblPos val="none"/>
        <c:crossAx val="69868928"/>
        <c:crosses val="autoZero"/>
        <c:auto val="1"/>
        <c:lblOffset val="100"/>
        <c:baseTimeUnit val="years"/>
      </c:dateAx>
      <c:valAx>
        <c:axId val="69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49.99</c:v>
                </c:pt>
                <c:pt idx="1">
                  <c:v>47.71</c:v>
                </c:pt>
                <c:pt idx="2">
                  <c:v>46.74</c:v>
                </c:pt>
                <c:pt idx="3">
                  <c:v>46.95</c:v>
                </c:pt>
                <c:pt idx="4">
                  <c:v>48.46</c:v>
                </c:pt>
              </c:numCache>
            </c:numRef>
          </c:val>
          <c:extLst xmlns:c16r2="http://schemas.microsoft.com/office/drawing/2015/06/chart">
            <c:ext xmlns:c16="http://schemas.microsoft.com/office/drawing/2014/chart" uri="{C3380CC4-5D6E-409C-BE32-E72D297353CC}">
              <c16:uniqueId val="{00000000-74D5-4C64-A3F8-6EC4FC6EE441}"/>
            </c:ext>
          </c:extLst>
        </c:ser>
        <c:dLbls>
          <c:showLegendKey val="0"/>
          <c:showVal val="0"/>
          <c:showCatName val="0"/>
          <c:showSerName val="0"/>
          <c:showPercent val="0"/>
          <c:showBubbleSize val="0"/>
        </c:dLbls>
        <c:gapWidth val="150"/>
        <c:axId val="73577984"/>
        <c:axId val="735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74D5-4C64-A3F8-6EC4FC6EE441}"/>
            </c:ext>
          </c:extLst>
        </c:ser>
        <c:dLbls>
          <c:showLegendKey val="0"/>
          <c:showVal val="0"/>
          <c:showCatName val="0"/>
          <c:showSerName val="0"/>
          <c:showPercent val="0"/>
          <c:showBubbleSize val="0"/>
        </c:dLbls>
        <c:marker val="1"/>
        <c:smooth val="0"/>
        <c:axId val="73577984"/>
        <c:axId val="73579904"/>
      </c:lineChart>
      <c:dateAx>
        <c:axId val="73577984"/>
        <c:scaling>
          <c:orientation val="minMax"/>
        </c:scaling>
        <c:delete val="1"/>
        <c:axPos val="b"/>
        <c:numFmt formatCode="ge" sourceLinked="1"/>
        <c:majorTickMark val="none"/>
        <c:minorTickMark val="none"/>
        <c:tickLblPos val="none"/>
        <c:crossAx val="73579904"/>
        <c:crosses val="autoZero"/>
        <c:auto val="1"/>
        <c:lblOffset val="100"/>
        <c:baseTimeUnit val="years"/>
      </c:dateAx>
      <c:valAx>
        <c:axId val="73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97.98</c:v>
                </c:pt>
                <c:pt idx="1">
                  <c:v>97.88</c:v>
                </c:pt>
                <c:pt idx="2">
                  <c:v>97.85</c:v>
                </c:pt>
                <c:pt idx="3">
                  <c:v>98.04</c:v>
                </c:pt>
                <c:pt idx="4">
                  <c:v>98.15</c:v>
                </c:pt>
              </c:numCache>
            </c:numRef>
          </c:val>
          <c:extLst xmlns:c16r2="http://schemas.microsoft.com/office/drawing/2015/06/chart">
            <c:ext xmlns:c16="http://schemas.microsoft.com/office/drawing/2014/chart" uri="{C3380CC4-5D6E-409C-BE32-E72D297353CC}">
              <c16:uniqueId val="{00000000-F854-4273-98DF-3AB232D31A7D}"/>
            </c:ext>
          </c:extLst>
        </c:ser>
        <c:dLbls>
          <c:showLegendKey val="0"/>
          <c:showVal val="0"/>
          <c:showCatName val="0"/>
          <c:showSerName val="0"/>
          <c:showPercent val="0"/>
          <c:showBubbleSize val="0"/>
        </c:dLbls>
        <c:gapWidth val="150"/>
        <c:axId val="73631616"/>
        <c:axId val="736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F854-4273-98DF-3AB232D31A7D}"/>
            </c:ext>
          </c:extLst>
        </c:ser>
        <c:dLbls>
          <c:showLegendKey val="0"/>
          <c:showVal val="0"/>
          <c:showCatName val="0"/>
          <c:showSerName val="0"/>
          <c:showPercent val="0"/>
          <c:showBubbleSize val="0"/>
        </c:dLbls>
        <c:marker val="1"/>
        <c:smooth val="0"/>
        <c:axId val="73631616"/>
        <c:axId val="73633792"/>
      </c:lineChart>
      <c:dateAx>
        <c:axId val="73631616"/>
        <c:scaling>
          <c:orientation val="minMax"/>
        </c:scaling>
        <c:delete val="1"/>
        <c:axPos val="b"/>
        <c:numFmt formatCode="ge" sourceLinked="1"/>
        <c:majorTickMark val="none"/>
        <c:minorTickMark val="none"/>
        <c:tickLblPos val="none"/>
        <c:crossAx val="73633792"/>
        <c:crosses val="autoZero"/>
        <c:auto val="1"/>
        <c:lblOffset val="100"/>
        <c:baseTimeUnit val="years"/>
      </c:dateAx>
      <c:valAx>
        <c:axId val="736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117.31</c:v>
                </c:pt>
                <c:pt idx="1">
                  <c:v>120.17</c:v>
                </c:pt>
                <c:pt idx="2">
                  <c:v>102.25</c:v>
                </c:pt>
                <c:pt idx="3">
                  <c:v>103.93</c:v>
                </c:pt>
                <c:pt idx="4">
                  <c:v>104.67</c:v>
                </c:pt>
              </c:numCache>
            </c:numRef>
          </c:val>
          <c:extLst xmlns:c16r2="http://schemas.microsoft.com/office/drawing/2015/06/chart">
            <c:ext xmlns:c16="http://schemas.microsoft.com/office/drawing/2014/chart" uri="{C3380CC4-5D6E-409C-BE32-E72D297353CC}">
              <c16:uniqueId val="{00000000-78C6-4782-AB17-61AEB4ABAF56}"/>
            </c:ext>
          </c:extLst>
        </c:ser>
        <c:dLbls>
          <c:showLegendKey val="0"/>
          <c:showVal val="0"/>
          <c:showCatName val="0"/>
          <c:showSerName val="0"/>
          <c:showPercent val="0"/>
          <c:showBubbleSize val="0"/>
        </c:dLbls>
        <c:gapWidth val="150"/>
        <c:axId val="69904256"/>
        <c:axId val="699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78C6-4782-AB17-61AEB4ABAF56}"/>
            </c:ext>
          </c:extLst>
        </c:ser>
        <c:dLbls>
          <c:showLegendKey val="0"/>
          <c:showVal val="0"/>
          <c:showCatName val="0"/>
          <c:showSerName val="0"/>
          <c:showPercent val="0"/>
          <c:showBubbleSize val="0"/>
        </c:dLbls>
        <c:marker val="1"/>
        <c:smooth val="0"/>
        <c:axId val="69904256"/>
        <c:axId val="69918720"/>
      </c:lineChart>
      <c:dateAx>
        <c:axId val="69904256"/>
        <c:scaling>
          <c:orientation val="minMax"/>
        </c:scaling>
        <c:delete val="1"/>
        <c:axPos val="b"/>
        <c:numFmt formatCode="ge" sourceLinked="1"/>
        <c:majorTickMark val="none"/>
        <c:minorTickMark val="none"/>
        <c:tickLblPos val="none"/>
        <c:crossAx val="69918720"/>
        <c:crosses val="autoZero"/>
        <c:auto val="1"/>
        <c:lblOffset val="100"/>
        <c:baseTimeUnit val="years"/>
      </c:dateAx>
      <c:valAx>
        <c:axId val="6991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c:v>
                </c:pt>
                <c:pt idx="1">
                  <c:v>50.19</c:v>
                </c:pt>
                <c:pt idx="2">
                  <c:v>51.59</c:v>
                </c:pt>
                <c:pt idx="3">
                  <c:v>51.97</c:v>
                </c:pt>
                <c:pt idx="4">
                  <c:v>53.47</c:v>
                </c:pt>
              </c:numCache>
            </c:numRef>
          </c:val>
          <c:extLst xmlns:c16r2="http://schemas.microsoft.com/office/drawing/2015/06/chart">
            <c:ext xmlns:c16="http://schemas.microsoft.com/office/drawing/2014/chart" uri="{C3380CC4-5D6E-409C-BE32-E72D297353CC}">
              <c16:uniqueId val="{00000000-BA9A-4722-9A06-003AD6DC7AFE}"/>
            </c:ext>
          </c:extLst>
        </c:ser>
        <c:dLbls>
          <c:showLegendKey val="0"/>
          <c:showVal val="0"/>
          <c:showCatName val="0"/>
          <c:showSerName val="0"/>
          <c:showPercent val="0"/>
          <c:showBubbleSize val="0"/>
        </c:dLbls>
        <c:gapWidth val="150"/>
        <c:axId val="69953792"/>
        <c:axId val="699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BA9A-4722-9A06-003AD6DC7AFE}"/>
            </c:ext>
          </c:extLst>
        </c:ser>
        <c:dLbls>
          <c:showLegendKey val="0"/>
          <c:showVal val="0"/>
          <c:showCatName val="0"/>
          <c:showSerName val="0"/>
          <c:showPercent val="0"/>
          <c:showBubbleSize val="0"/>
        </c:dLbls>
        <c:marker val="1"/>
        <c:smooth val="0"/>
        <c:axId val="69953792"/>
        <c:axId val="69964160"/>
      </c:lineChart>
      <c:dateAx>
        <c:axId val="69953792"/>
        <c:scaling>
          <c:orientation val="minMax"/>
        </c:scaling>
        <c:delete val="1"/>
        <c:axPos val="b"/>
        <c:numFmt formatCode="ge" sourceLinked="1"/>
        <c:majorTickMark val="none"/>
        <c:minorTickMark val="none"/>
        <c:tickLblPos val="none"/>
        <c:crossAx val="69964160"/>
        <c:crosses val="autoZero"/>
        <c:auto val="1"/>
        <c:lblOffset val="100"/>
        <c:baseTimeUnit val="years"/>
      </c:dateAx>
      <c:valAx>
        <c:axId val="699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6.82</c:v>
                </c:pt>
                <c:pt idx="1">
                  <c:v>11</c:v>
                </c:pt>
                <c:pt idx="2">
                  <c:v>17.21</c:v>
                </c:pt>
                <c:pt idx="3">
                  <c:v>17.21</c:v>
                </c:pt>
                <c:pt idx="4">
                  <c:v>20</c:v>
                </c:pt>
              </c:numCache>
            </c:numRef>
          </c:val>
          <c:extLst xmlns:c16r2="http://schemas.microsoft.com/office/drawing/2015/06/chart">
            <c:ext xmlns:c16="http://schemas.microsoft.com/office/drawing/2014/chart" uri="{C3380CC4-5D6E-409C-BE32-E72D297353CC}">
              <c16:uniqueId val="{00000000-8D99-41B5-A527-C6C404B4FD70}"/>
            </c:ext>
          </c:extLst>
        </c:ser>
        <c:dLbls>
          <c:showLegendKey val="0"/>
          <c:showVal val="0"/>
          <c:showCatName val="0"/>
          <c:showSerName val="0"/>
          <c:showPercent val="0"/>
          <c:showBubbleSize val="0"/>
        </c:dLbls>
        <c:gapWidth val="150"/>
        <c:axId val="69991040"/>
        <c:axId val="717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8D99-41B5-A527-C6C404B4FD70}"/>
            </c:ext>
          </c:extLst>
        </c:ser>
        <c:dLbls>
          <c:showLegendKey val="0"/>
          <c:showVal val="0"/>
          <c:showCatName val="0"/>
          <c:showSerName val="0"/>
          <c:showPercent val="0"/>
          <c:showBubbleSize val="0"/>
        </c:dLbls>
        <c:marker val="1"/>
        <c:smooth val="0"/>
        <c:axId val="69991040"/>
        <c:axId val="71770880"/>
      </c:lineChart>
      <c:dateAx>
        <c:axId val="69991040"/>
        <c:scaling>
          <c:orientation val="minMax"/>
        </c:scaling>
        <c:delete val="1"/>
        <c:axPos val="b"/>
        <c:numFmt formatCode="ge" sourceLinked="1"/>
        <c:majorTickMark val="none"/>
        <c:minorTickMark val="none"/>
        <c:tickLblPos val="none"/>
        <c:crossAx val="71770880"/>
        <c:crosses val="autoZero"/>
        <c:auto val="1"/>
        <c:lblOffset val="100"/>
        <c:baseTimeUnit val="years"/>
      </c:dateAx>
      <c:valAx>
        <c:axId val="717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9D-4224-B1C1-C603930DEFCC}"/>
            </c:ext>
          </c:extLst>
        </c:ser>
        <c:dLbls>
          <c:showLegendKey val="0"/>
          <c:showVal val="0"/>
          <c:showCatName val="0"/>
          <c:showSerName val="0"/>
          <c:showPercent val="0"/>
          <c:showBubbleSize val="0"/>
        </c:dLbls>
        <c:gapWidth val="150"/>
        <c:axId val="71820416"/>
        <c:axId val="718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A69D-4224-B1C1-C603930DEFCC}"/>
            </c:ext>
          </c:extLst>
        </c:ser>
        <c:dLbls>
          <c:showLegendKey val="0"/>
          <c:showVal val="0"/>
          <c:showCatName val="0"/>
          <c:showSerName val="0"/>
          <c:showPercent val="0"/>
          <c:showBubbleSize val="0"/>
        </c:dLbls>
        <c:marker val="1"/>
        <c:smooth val="0"/>
        <c:axId val="71820416"/>
        <c:axId val="71822336"/>
      </c:lineChart>
      <c:dateAx>
        <c:axId val="71820416"/>
        <c:scaling>
          <c:orientation val="minMax"/>
        </c:scaling>
        <c:delete val="1"/>
        <c:axPos val="b"/>
        <c:numFmt formatCode="ge" sourceLinked="1"/>
        <c:majorTickMark val="none"/>
        <c:minorTickMark val="none"/>
        <c:tickLblPos val="none"/>
        <c:crossAx val="71822336"/>
        <c:crosses val="autoZero"/>
        <c:auto val="1"/>
        <c:lblOffset val="100"/>
        <c:baseTimeUnit val="years"/>
      </c:dateAx>
      <c:valAx>
        <c:axId val="7182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1572.39</c:v>
                </c:pt>
                <c:pt idx="1">
                  <c:v>379.02</c:v>
                </c:pt>
                <c:pt idx="2">
                  <c:v>390.58</c:v>
                </c:pt>
                <c:pt idx="3">
                  <c:v>360.44</c:v>
                </c:pt>
                <c:pt idx="4">
                  <c:v>373.73</c:v>
                </c:pt>
              </c:numCache>
            </c:numRef>
          </c:val>
          <c:extLst xmlns:c16r2="http://schemas.microsoft.com/office/drawing/2015/06/chart">
            <c:ext xmlns:c16="http://schemas.microsoft.com/office/drawing/2014/chart" uri="{C3380CC4-5D6E-409C-BE32-E72D297353CC}">
              <c16:uniqueId val="{00000000-B288-48F6-9E3D-26AF52A0EAB9}"/>
            </c:ext>
          </c:extLst>
        </c:ser>
        <c:dLbls>
          <c:showLegendKey val="0"/>
          <c:showVal val="0"/>
          <c:showCatName val="0"/>
          <c:showSerName val="0"/>
          <c:showPercent val="0"/>
          <c:showBubbleSize val="0"/>
        </c:dLbls>
        <c:gapWidth val="150"/>
        <c:axId val="72107904"/>
        <c:axId val="721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B288-48F6-9E3D-26AF52A0EAB9}"/>
            </c:ext>
          </c:extLst>
        </c:ser>
        <c:dLbls>
          <c:showLegendKey val="0"/>
          <c:showVal val="0"/>
          <c:showCatName val="0"/>
          <c:showSerName val="0"/>
          <c:showPercent val="0"/>
          <c:showBubbleSize val="0"/>
        </c:dLbls>
        <c:marker val="1"/>
        <c:smooth val="0"/>
        <c:axId val="72107904"/>
        <c:axId val="72122368"/>
      </c:lineChart>
      <c:dateAx>
        <c:axId val="72107904"/>
        <c:scaling>
          <c:orientation val="minMax"/>
        </c:scaling>
        <c:delete val="1"/>
        <c:axPos val="b"/>
        <c:numFmt formatCode="ge" sourceLinked="1"/>
        <c:majorTickMark val="none"/>
        <c:minorTickMark val="none"/>
        <c:tickLblPos val="none"/>
        <c:crossAx val="72122368"/>
        <c:crosses val="autoZero"/>
        <c:auto val="1"/>
        <c:lblOffset val="100"/>
        <c:baseTimeUnit val="years"/>
      </c:dateAx>
      <c:valAx>
        <c:axId val="7212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344.45</c:v>
                </c:pt>
                <c:pt idx="1">
                  <c:v>311.97000000000003</c:v>
                </c:pt>
                <c:pt idx="2">
                  <c:v>316.10000000000002</c:v>
                </c:pt>
                <c:pt idx="3">
                  <c:v>278.33</c:v>
                </c:pt>
                <c:pt idx="4">
                  <c:v>238.12</c:v>
                </c:pt>
              </c:numCache>
            </c:numRef>
          </c:val>
          <c:extLst xmlns:c16r2="http://schemas.microsoft.com/office/drawing/2015/06/chart">
            <c:ext xmlns:c16="http://schemas.microsoft.com/office/drawing/2014/chart" uri="{C3380CC4-5D6E-409C-BE32-E72D297353CC}">
              <c16:uniqueId val="{00000000-C44A-4A51-8747-E22D8650CCB8}"/>
            </c:ext>
          </c:extLst>
        </c:ser>
        <c:dLbls>
          <c:showLegendKey val="0"/>
          <c:showVal val="0"/>
          <c:showCatName val="0"/>
          <c:showSerName val="0"/>
          <c:showPercent val="0"/>
          <c:showBubbleSize val="0"/>
        </c:dLbls>
        <c:gapWidth val="150"/>
        <c:axId val="73742592"/>
        <c:axId val="73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C44A-4A51-8747-E22D8650CCB8}"/>
            </c:ext>
          </c:extLst>
        </c:ser>
        <c:dLbls>
          <c:showLegendKey val="0"/>
          <c:showVal val="0"/>
          <c:showCatName val="0"/>
          <c:showSerName val="0"/>
          <c:showPercent val="0"/>
          <c:showBubbleSize val="0"/>
        </c:dLbls>
        <c:marker val="1"/>
        <c:smooth val="0"/>
        <c:axId val="73742592"/>
        <c:axId val="73744768"/>
      </c:lineChart>
      <c:dateAx>
        <c:axId val="73742592"/>
        <c:scaling>
          <c:orientation val="minMax"/>
        </c:scaling>
        <c:delete val="1"/>
        <c:axPos val="b"/>
        <c:numFmt formatCode="ge" sourceLinked="1"/>
        <c:majorTickMark val="none"/>
        <c:minorTickMark val="none"/>
        <c:tickLblPos val="none"/>
        <c:crossAx val="73744768"/>
        <c:crosses val="autoZero"/>
        <c:auto val="1"/>
        <c:lblOffset val="100"/>
        <c:baseTimeUnit val="years"/>
      </c:dateAx>
      <c:valAx>
        <c:axId val="7374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115.84</c:v>
                </c:pt>
                <c:pt idx="1">
                  <c:v>121.19</c:v>
                </c:pt>
                <c:pt idx="2">
                  <c:v>101.29</c:v>
                </c:pt>
                <c:pt idx="3">
                  <c:v>103.04</c:v>
                </c:pt>
                <c:pt idx="4">
                  <c:v>104.17</c:v>
                </c:pt>
              </c:numCache>
            </c:numRef>
          </c:val>
          <c:extLst xmlns:c16r2="http://schemas.microsoft.com/office/drawing/2015/06/chart">
            <c:ext xmlns:c16="http://schemas.microsoft.com/office/drawing/2014/chart" uri="{C3380CC4-5D6E-409C-BE32-E72D297353CC}">
              <c16:uniqueId val="{00000000-C7BD-4430-862B-7868D2203E42}"/>
            </c:ext>
          </c:extLst>
        </c:ser>
        <c:dLbls>
          <c:showLegendKey val="0"/>
          <c:showVal val="0"/>
          <c:showCatName val="0"/>
          <c:showSerName val="0"/>
          <c:showPercent val="0"/>
          <c:showBubbleSize val="0"/>
        </c:dLbls>
        <c:gapWidth val="150"/>
        <c:axId val="73773824"/>
        <c:axId val="73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C7BD-4430-862B-7868D2203E42}"/>
            </c:ext>
          </c:extLst>
        </c:ser>
        <c:dLbls>
          <c:showLegendKey val="0"/>
          <c:showVal val="0"/>
          <c:showCatName val="0"/>
          <c:showSerName val="0"/>
          <c:showPercent val="0"/>
          <c:showBubbleSize val="0"/>
        </c:dLbls>
        <c:marker val="1"/>
        <c:smooth val="0"/>
        <c:axId val="73773824"/>
        <c:axId val="73775744"/>
      </c:lineChart>
      <c:dateAx>
        <c:axId val="73773824"/>
        <c:scaling>
          <c:orientation val="minMax"/>
        </c:scaling>
        <c:delete val="1"/>
        <c:axPos val="b"/>
        <c:numFmt formatCode="ge" sourceLinked="1"/>
        <c:majorTickMark val="none"/>
        <c:minorTickMark val="none"/>
        <c:tickLblPos val="none"/>
        <c:crossAx val="73775744"/>
        <c:crosses val="autoZero"/>
        <c:auto val="1"/>
        <c:lblOffset val="100"/>
        <c:baseTimeUnit val="years"/>
      </c:dateAx>
      <c:valAx>
        <c:axId val="73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106.67</c:v>
                </c:pt>
                <c:pt idx="1">
                  <c:v>105.37</c:v>
                </c:pt>
                <c:pt idx="2">
                  <c:v>110.39</c:v>
                </c:pt>
                <c:pt idx="3">
                  <c:v>107.71</c:v>
                </c:pt>
                <c:pt idx="4">
                  <c:v>104.31</c:v>
                </c:pt>
              </c:numCache>
            </c:numRef>
          </c:val>
          <c:extLst xmlns:c16r2="http://schemas.microsoft.com/office/drawing/2015/06/chart">
            <c:ext xmlns:c16="http://schemas.microsoft.com/office/drawing/2014/chart" uri="{C3380CC4-5D6E-409C-BE32-E72D297353CC}">
              <c16:uniqueId val="{00000000-9498-46E3-90C0-BAB64688BF8D}"/>
            </c:ext>
          </c:extLst>
        </c:ser>
        <c:dLbls>
          <c:showLegendKey val="0"/>
          <c:showVal val="0"/>
          <c:showCatName val="0"/>
          <c:showSerName val="0"/>
          <c:showPercent val="0"/>
          <c:showBubbleSize val="0"/>
        </c:dLbls>
        <c:gapWidth val="150"/>
        <c:axId val="73544832"/>
        <c:axId val="735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9498-46E3-90C0-BAB64688BF8D}"/>
            </c:ext>
          </c:extLst>
        </c:ser>
        <c:dLbls>
          <c:showLegendKey val="0"/>
          <c:showVal val="0"/>
          <c:showCatName val="0"/>
          <c:showSerName val="0"/>
          <c:showPercent val="0"/>
          <c:showBubbleSize val="0"/>
        </c:dLbls>
        <c:marker val="1"/>
        <c:smooth val="0"/>
        <c:axId val="73544832"/>
        <c:axId val="73546752"/>
      </c:lineChart>
      <c:dateAx>
        <c:axId val="73544832"/>
        <c:scaling>
          <c:orientation val="minMax"/>
        </c:scaling>
        <c:delete val="1"/>
        <c:axPos val="b"/>
        <c:numFmt formatCode="ge" sourceLinked="1"/>
        <c:majorTickMark val="none"/>
        <c:minorTickMark val="none"/>
        <c:tickLblPos val="none"/>
        <c:crossAx val="73546752"/>
        <c:crosses val="autoZero"/>
        <c:auto val="1"/>
        <c:lblOffset val="100"/>
        <c:baseTimeUnit val="years"/>
      </c:dateAx>
      <c:valAx>
        <c:axId val="73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1834269</v>
      </c>
      <c r="AM8" s="70"/>
      <c r="AN8" s="70"/>
      <c r="AO8" s="70"/>
      <c r="AP8" s="70"/>
      <c r="AQ8" s="70"/>
      <c r="AR8" s="70"/>
      <c r="AS8" s="70"/>
      <c r="AT8" s="66">
        <f>データ!$S$6</f>
        <v>5774.41</v>
      </c>
      <c r="AU8" s="67"/>
      <c r="AV8" s="67"/>
      <c r="AW8" s="67"/>
      <c r="AX8" s="67"/>
      <c r="AY8" s="67"/>
      <c r="AZ8" s="67"/>
      <c r="BA8" s="67"/>
      <c r="BB8" s="69">
        <f>データ!$T$6</f>
        <v>317.64999999999998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81.349999999999994</v>
      </c>
      <c r="J10" s="67"/>
      <c r="K10" s="67"/>
      <c r="L10" s="67"/>
      <c r="M10" s="67"/>
      <c r="N10" s="67"/>
      <c r="O10" s="68"/>
      <c r="P10" s="69">
        <f>データ!$P$6</f>
        <v>99.98</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1477906</v>
      </c>
      <c r="AM10" s="70"/>
      <c r="AN10" s="70"/>
      <c r="AO10" s="70"/>
      <c r="AP10" s="70"/>
      <c r="AQ10" s="70"/>
      <c r="AR10" s="70"/>
      <c r="AS10" s="70"/>
      <c r="AT10" s="66">
        <f>データ!$V$6</f>
        <v>1901.28</v>
      </c>
      <c r="AU10" s="67"/>
      <c r="AV10" s="67"/>
      <c r="AW10" s="67"/>
      <c r="AX10" s="67"/>
      <c r="AY10" s="67"/>
      <c r="AZ10" s="67"/>
      <c r="BA10" s="67"/>
      <c r="BB10" s="69">
        <f>データ!$W$6</f>
        <v>777.32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dBZLfShgSvLd4X51BM4eRvWE35qNQd7NVwUq3la5nAcILCUYVpSMimTWoB/Cv7gKHru6UxvcbP4bUjIMx+5vg==" saltValue="M7U2ckWPyFjJYYwrkiSa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240001</v>
      </c>
      <c r="D6" s="33">
        <f t="shared" si="3"/>
        <v>46</v>
      </c>
      <c r="E6" s="33">
        <f t="shared" si="3"/>
        <v>1</v>
      </c>
      <c r="F6" s="33">
        <f t="shared" si="3"/>
        <v>0</v>
      </c>
      <c r="G6" s="33">
        <f t="shared" si="3"/>
        <v>2</v>
      </c>
      <c r="H6" s="33" t="str">
        <f t="shared" si="3"/>
        <v>三重県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81.349999999999994</v>
      </c>
      <c r="P6" s="34">
        <f t="shared" si="3"/>
        <v>99.98</v>
      </c>
      <c r="Q6" s="34">
        <f t="shared" si="3"/>
        <v>0</v>
      </c>
      <c r="R6" s="34">
        <f t="shared" si="3"/>
        <v>1834269</v>
      </c>
      <c r="S6" s="34">
        <f t="shared" si="3"/>
        <v>5774.41</v>
      </c>
      <c r="T6" s="34">
        <f t="shared" si="3"/>
        <v>317.64999999999998</v>
      </c>
      <c r="U6" s="34">
        <f t="shared" si="3"/>
        <v>1477906</v>
      </c>
      <c r="V6" s="34">
        <f t="shared" si="3"/>
        <v>1901.28</v>
      </c>
      <c r="W6" s="34">
        <f t="shared" si="3"/>
        <v>777.32</v>
      </c>
      <c r="X6" s="35">
        <f>IF(X7="",NA(),X7)</f>
        <v>117.31</v>
      </c>
      <c r="Y6" s="35">
        <f t="shared" ref="Y6:AG6" si="4">IF(Y7="",NA(),Y7)</f>
        <v>120.17</v>
      </c>
      <c r="Z6" s="35">
        <f t="shared" si="4"/>
        <v>102.25</v>
      </c>
      <c r="AA6" s="35">
        <f t="shared" si="4"/>
        <v>103.93</v>
      </c>
      <c r="AB6" s="35">
        <f t="shared" si="4"/>
        <v>104.67</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1572.39</v>
      </c>
      <c r="AU6" s="35">
        <f t="shared" ref="AU6:BC6" si="6">IF(AU7="",NA(),AU7)</f>
        <v>379.02</v>
      </c>
      <c r="AV6" s="35">
        <f t="shared" si="6"/>
        <v>390.58</v>
      </c>
      <c r="AW6" s="35">
        <f t="shared" si="6"/>
        <v>360.44</v>
      </c>
      <c r="AX6" s="35">
        <f t="shared" si="6"/>
        <v>373.73</v>
      </c>
      <c r="AY6" s="35">
        <f t="shared" si="6"/>
        <v>634.53</v>
      </c>
      <c r="AZ6" s="35">
        <f t="shared" si="6"/>
        <v>200.22</v>
      </c>
      <c r="BA6" s="35">
        <f t="shared" si="6"/>
        <v>212.95</v>
      </c>
      <c r="BB6" s="35">
        <f t="shared" si="6"/>
        <v>224.41</v>
      </c>
      <c r="BC6" s="35">
        <f t="shared" si="6"/>
        <v>243.44</v>
      </c>
      <c r="BD6" s="34" t="str">
        <f>IF(BD7="","",IF(BD7="-","【-】","【"&amp;SUBSTITUTE(TEXT(BD7,"#,##0.00"),"-","△")&amp;"】"))</f>
        <v>【243.44】</v>
      </c>
      <c r="BE6" s="35">
        <f>IF(BE7="",NA(),BE7)</f>
        <v>344.45</v>
      </c>
      <c r="BF6" s="35">
        <f t="shared" ref="BF6:BN6" si="7">IF(BF7="",NA(),BF7)</f>
        <v>311.97000000000003</v>
      </c>
      <c r="BG6" s="35">
        <f t="shared" si="7"/>
        <v>316.10000000000002</v>
      </c>
      <c r="BH6" s="35">
        <f t="shared" si="7"/>
        <v>278.33</v>
      </c>
      <c r="BI6" s="35">
        <f t="shared" si="7"/>
        <v>238.12</v>
      </c>
      <c r="BJ6" s="35">
        <f t="shared" si="7"/>
        <v>368.94</v>
      </c>
      <c r="BK6" s="35">
        <f t="shared" si="7"/>
        <v>351.06</v>
      </c>
      <c r="BL6" s="35">
        <f t="shared" si="7"/>
        <v>333.48</v>
      </c>
      <c r="BM6" s="35">
        <f t="shared" si="7"/>
        <v>320.31</v>
      </c>
      <c r="BN6" s="35">
        <f t="shared" si="7"/>
        <v>303.26</v>
      </c>
      <c r="BO6" s="34" t="str">
        <f>IF(BO7="","",IF(BO7="-","【-】","【"&amp;SUBSTITUTE(TEXT(BO7,"#,##0.00"),"-","△")&amp;"】"))</f>
        <v>【303.26】</v>
      </c>
      <c r="BP6" s="35">
        <f>IF(BP7="",NA(),BP7)</f>
        <v>115.84</v>
      </c>
      <c r="BQ6" s="35">
        <f t="shared" ref="BQ6:BY6" si="8">IF(BQ7="",NA(),BQ7)</f>
        <v>121.19</v>
      </c>
      <c r="BR6" s="35">
        <f t="shared" si="8"/>
        <v>101.29</v>
      </c>
      <c r="BS6" s="35">
        <f t="shared" si="8"/>
        <v>103.04</v>
      </c>
      <c r="BT6" s="35">
        <f t="shared" si="8"/>
        <v>104.17</v>
      </c>
      <c r="BU6" s="35">
        <f t="shared" si="8"/>
        <v>111.12</v>
      </c>
      <c r="BV6" s="35">
        <f t="shared" si="8"/>
        <v>112.92</v>
      </c>
      <c r="BW6" s="35">
        <f t="shared" si="8"/>
        <v>112.81</v>
      </c>
      <c r="BX6" s="35">
        <f t="shared" si="8"/>
        <v>113.88</v>
      </c>
      <c r="BY6" s="35">
        <f t="shared" si="8"/>
        <v>114.14</v>
      </c>
      <c r="BZ6" s="34" t="str">
        <f>IF(BZ7="","",IF(BZ7="-","【-】","【"&amp;SUBSTITUTE(TEXT(BZ7,"#,##0.00"),"-","△")&amp;"】"))</f>
        <v>【114.14】</v>
      </c>
      <c r="CA6" s="35">
        <f>IF(CA7="",NA(),CA7)</f>
        <v>106.67</v>
      </c>
      <c r="CB6" s="35">
        <f t="shared" ref="CB6:CJ6" si="9">IF(CB7="",NA(),CB7)</f>
        <v>105.37</v>
      </c>
      <c r="CC6" s="35">
        <f t="shared" si="9"/>
        <v>110.39</v>
      </c>
      <c r="CD6" s="35">
        <f t="shared" si="9"/>
        <v>107.71</v>
      </c>
      <c r="CE6" s="35">
        <f t="shared" si="9"/>
        <v>104.31</v>
      </c>
      <c r="CF6" s="35">
        <f t="shared" si="9"/>
        <v>75.75</v>
      </c>
      <c r="CG6" s="35">
        <f t="shared" si="9"/>
        <v>75.3</v>
      </c>
      <c r="CH6" s="35">
        <f t="shared" si="9"/>
        <v>75.3</v>
      </c>
      <c r="CI6" s="35">
        <f t="shared" si="9"/>
        <v>74.02</v>
      </c>
      <c r="CJ6" s="35">
        <f t="shared" si="9"/>
        <v>73.03</v>
      </c>
      <c r="CK6" s="34" t="str">
        <f>IF(CK7="","",IF(CK7="-","【-】","【"&amp;SUBSTITUTE(TEXT(CK7,"#,##0.00"),"-","△")&amp;"】"))</f>
        <v>【73.03】</v>
      </c>
      <c r="CL6" s="35">
        <f>IF(CL7="",NA(),CL7)</f>
        <v>49.99</v>
      </c>
      <c r="CM6" s="35">
        <f t="shared" ref="CM6:CU6" si="10">IF(CM7="",NA(),CM7)</f>
        <v>47.71</v>
      </c>
      <c r="CN6" s="35">
        <f t="shared" si="10"/>
        <v>46.74</v>
      </c>
      <c r="CO6" s="35">
        <f t="shared" si="10"/>
        <v>46.95</v>
      </c>
      <c r="CP6" s="35">
        <f t="shared" si="10"/>
        <v>48.46</v>
      </c>
      <c r="CQ6" s="35">
        <f t="shared" si="10"/>
        <v>64.12</v>
      </c>
      <c r="CR6" s="35">
        <f t="shared" si="10"/>
        <v>62.69</v>
      </c>
      <c r="CS6" s="35">
        <f t="shared" si="10"/>
        <v>61.82</v>
      </c>
      <c r="CT6" s="35">
        <f t="shared" si="10"/>
        <v>61.66</v>
      </c>
      <c r="CU6" s="35">
        <f t="shared" si="10"/>
        <v>62.19</v>
      </c>
      <c r="CV6" s="34" t="str">
        <f>IF(CV7="","",IF(CV7="-","【-】","【"&amp;SUBSTITUTE(TEXT(CV7,"#,##0.00"),"-","△")&amp;"】"))</f>
        <v>【62.19】</v>
      </c>
      <c r="CW6" s="35">
        <f>IF(CW7="",NA(),CW7)</f>
        <v>97.98</v>
      </c>
      <c r="CX6" s="35">
        <f t="shared" ref="CX6:DF6" si="11">IF(CX7="",NA(),CX7)</f>
        <v>97.88</v>
      </c>
      <c r="CY6" s="35">
        <f t="shared" si="11"/>
        <v>97.85</v>
      </c>
      <c r="CZ6" s="35">
        <f t="shared" si="11"/>
        <v>98.04</v>
      </c>
      <c r="DA6" s="35">
        <f t="shared" si="11"/>
        <v>98.15</v>
      </c>
      <c r="DB6" s="35">
        <f t="shared" si="11"/>
        <v>100.12</v>
      </c>
      <c r="DC6" s="35">
        <f t="shared" si="11"/>
        <v>100.12</v>
      </c>
      <c r="DD6" s="35">
        <f t="shared" si="11"/>
        <v>100.03</v>
      </c>
      <c r="DE6" s="35">
        <f t="shared" si="11"/>
        <v>100.05</v>
      </c>
      <c r="DF6" s="35">
        <f t="shared" si="11"/>
        <v>100.05</v>
      </c>
      <c r="DG6" s="34" t="str">
        <f>IF(DG7="","",IF(DG7="-","【-】","【"&amp;SUBSTITUTE(TEXT(DG7,"#,##0.00"),"-","△")&amp;"】"))</f>
        <v>【100.05】</v>
      </c>
      <c r="DH6" s="35">
        <f>IF(DH7="",NA(),DH7)</f>
        <v>38</v>
      </c>
      <c r="DI6" s="35">
        <f t="shared" ref="DI6:DQ6" si="12">IF(DI7="",NA(),DI7)</f>
        <v>50.19</v>
      </c>
      <c r="DJ6" s="35">
        <f t="shared" si="12"/>
        <v>51.59</v>
      </c>
      <c r="DK6" s="35">
        <f t="shared" si="12"/>
        <v>51.97</v>
      </c>
      <c r="DL6" s="35">
        <f t="shared" si="12"/>
        <v>53.47</v>
      </c>
      <c r="DM6" s="35">
        <f t="shared" si="12"/>
        <v>39.81</v>
      </c>
      <c r="DN6" s="35">
        <f t="shared" si="12"/>
        <v>51.44</v>
      </c>
      <c r="DO6" s="35">
        <f t="shared" si="12"/>
        <v>52.4</v>
      </c>
      <c r="DP6" s="35">
        <f t="shared" si="12"/>
        <v>53.56</v>
      </c>
      <c r="DQ6" s="35">
        <f t="shared" si="12"/>
        <v>54.73</v>
      </c>
      <c r="DR6" s="34" t="str">
        <f>IF(DR7="","",IF(DR7="-","【-】","【"&amp;SUBSTITUTE(TEXT(DR7,"#,##0.00"),"-","△")&amp;"】"))</f>
        <v>【54.73】</v>
      </c>
      <c r="DS6" s="35">
        <f>IF(DS7="",NA(),DS7)</f>
        <v>6.82</v>
      </c>
      <c r="DT6" s="35">
        <f t="shared" ref="DT6:EB6" si="13">IF(DT7="",NA(),DT7)</f>
        <v>11</v>
      </c>
      <c r="DU6" s="35">
        <f t="shared" si="13"/>
        <v>17.21</v>
      </c>
      <c r="DV6" s="35">
        <f t="shared" si="13"/>
        <v>17.21</v>
      </c>
      <c r="DW6" s="35">
        <f t="shared" si="13"/>
        <v>20</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0.04</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240001</v>
      </c>
      <c r="D7" s="37">
        <v>46</v>
      </c>
      <c r="E7" s="37">
        <v>1</v>
      </c>
      <c r="F7" s="37">
        <v>0</v>
      </c>
      <c r="G7" s="37">
        <v>2</v>
      </c>
      <c r="H7" s="37" t="s">
        <v>105</v>
      </c>
      <c r="I7" s="37" t="s">
        <v>106</v>
      </c>
      <c r="J7" s="37" t="s">
        <v>107</v>
      </c>
      <c r="K7" s="37" t="s">
        <v>108</v>
      </c>
      <c r="L7" s="37" t="s">
        <v>109</v>
      </c>
      <c r="M7" s="37" t="s">
        <v>110</v>
      </c>
      <c r="N7" s="38" t="s">
        <v>111</v>
      </c>
      <c r="O7" s="38">
        <v>81.349999999999994</v>
      </c>
      <c r="P7" s="38">
        <v>99.98</v>
      </c>
      <c r="Q7" s="38">
        <v>0</v>
      </c>
      <c r="R7" s="38">
        <v>1834269</v>
      </c>
      <c r="S7" s="38">
        <v>5774.41</v>
      </c>
      <c r="T7" s="38">
        <v>317.64999999999998</v>
      </c>
      <c r="U7" s="38">
        <v>1477906</v>
      </c>
      <c r="V7" s="38">
        <v>1901.28</v>
      </c>
      <c r="W7" s="38">
        <v>777.32</v>
      </c>
      <c r="X7" s="38">
        <v>117.31</v>
      </c>
      <c r="Y7" s="38">
        <v>120.17</v>
      </c>
      <c r="Z7" s="38">
        <v>102.25</v>
      </c>
      <c r="AA7" s="38">
        <v>103.93</v>
      </c>
      <c r="AB7" s="38">
        <v>104.67</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1572.39</v>
      </c>
      <c r="AU7" s="38">
        <v>379.02</v>
      </c>
      <c r="AV7" s="38">
        <v>390.58</v>
      </c>
      <c r="AW7" s="38">
        <v>360.44</v>
      </c>
      <c r="AX7" s="38">
        <v>373.73</v>
      </c>
      <c r="AY7" s="38">
        <v>634.53</v>
      </c>
      <c r="AZ7" s="38">
        <v>200.22</v>
      </c>
      <c r="BA7" s="38">
        <v>212.95</v>
      </c>
      <c r="BB7" s="38">
        <v>224.41</v>
      </c>
      <c r="BC7" s="38">
        <v>243.44</v>
      </c>
      <c r="BD7" s="38">
        <v>243.44</v>
      </c>
      <c r="BE7" s="38">
        <v>344.45</v>
      </c>
      <c r="BF7" s="38">
        <v>311.97000000000003</v>
      </c>
      <c r="BG7" s="38">
        <v>316.10000000000002</v>
      </c>
      <c r="BH7" s="38">
        <v>278.33</v>
      </c>
      <c r="BI7" s="38">
        <v>238.12</v>
      </c>
      <c r="BJ7" s="38">
        <v>368.94</v>
      </c>
      <c r="BK7" s="38">
        <v>351.06</v>
      </c>
      <c r="BL7" s="38">
        <v>333.48</v>
      </c>
      <c r="BM7" s="38">
        <v>320.31</v>
      </c>
      <c r="BN7" s="38">
        <v>303.26</v>
      </c>
      <c r="BO7" s="38">
        <v>303.26</v>
      </c>
      <c r="BP7" s="38">
        <v>115.84</v>
      </c>
      <c r="BQ7" s="38">
        <v>121.19</v>
      </c>
      <c r="BR7" s="38">
        <v>101.29</v>
      </c>
      <c r="BS7" s="38">
        <v>103.04</v>
      </c>
      <c r="BT7" s="38">
        <v>104.17</v>
      </c>
      <c r="BU7" s="38">
        <v>111.12</v>
      </c>
      <c r="BV7" s="38">
        <v>112.92</v>
      </c>
      <c r="BW7" s="38">
        <v>112.81</v>
      </c>
      <c r="BX7" s="38">
        <v>113.88</v>
      </c>
      <c r="BY7" s="38">
        <v>114.14</v>
      </c>
      <c r="BZ7" s="38">
        <v>114.14</v>
      </c>
      <c r="CA7" s="38">
        <v>106.67</v>
      </c>
      <c r="CB7" s="38">
        <v>105.37</v>
      </c>
      <c r="CC7" s="38">
        <v>110.39</v>
      </c>
      <c r="CD7" s="38">
        <v>107.71</v>
      </c>
      <c r="CE7" s="38">
        <v>104.31</v>
      </c>
      <c r="CF7" s="38">
        <v>75.75</v>
      </c>
      <c r="CG7" s="38">
        <v>75.3</v>
      </c>
      <c r="CH7" s="38">
        <v>75.3</v>
      </c>
      <c r="CI7" s="38">
        <v>74.02</v>
      </c>
      <c r="CJ7" s="38">
        <v>73.03</v>
      </c>
      <c r="CK7" s="38">
        <v>73.03</v>
      </c>
      <c r="CL7" s="38">
        <v>49.99</v>
      </c>
      <c r="CM7" s="38">
        <v>47.71</v>
      </c>
      <c r="CN7" s="38">
        <v>46.74</v>
      </c>
      <c r="CO7" s="38">
        <v>46.95</v>
      </c>
      <c r="CP7" s="38">
        <v>48.46</v>
      </c>
      <c r="CQ7" s="38">
        <v>64.12</v>
      </c>
      <c r="CR7" s="38">
        <v>62.69</v>
      </c>
      <c r="CS7" s="38">
        <v>61.82</v>
      </c>
      <c r="CT7" s="38">
        <v>61.66</v>
      </c>
      <c r="CU7" s="38">
        <v>62.19</v>
      </c>
      <c r="CV7" s="38">
        <v>62.19</v>
      </c>
      <c r="CW7" s="38">
        <v>97.98</v>
      </c>
      <c r="CX7" s="38">
        <v>97.88</v>
      </c>
      <c r="CY7" s="38">
        <v>97.85</v>
      </c>
      <c r="CZ7" s="38">
        <v>98.04</v>
      </c>
      <c r="DA7" s="38">
        <v>98.15</v>
      </c>
      <c r="DB7" s="38">
        <v>100.12</v>
      </c>
      <c r="DC7" s="38">
        <v>100.12</v>
      </c>
      <c r="DD7" s="38">
        <v>100.03</v>
      </c>
      <c r="DE7" s="38">
        <v>100.05</v>
      </c>
      <c r="DF7" s="38">
        <v>100.05</v>
      </c>
      <c r="DG7" s="38">
        <v>100.05</v>
      </c>
      <c r="DH7" s="38">
        <v>38</v>
      </c>
      <c r="DI7" s="38">
        <v>50.19</v>
      </c>
      <c r="DJ7" s="38">
        <v>51.59</v>
      </c>
      <c r="DK7" s="38">
        <v>51.97</v>
      </c>
      <c r="DL7" s="38">
        <v>53.47</v>
      </c>
      <c r="DM7" s="38">
        <v>39.81</v>
      </c>
      <c r="DN7" s="38">
        <v>51.44</v>
      </c>
      <c r="DO7" s="38">
        <v>52.4</v>
      </c>
      <c r="DP7" s="38">
        <v>53.56</v>
      </c>
      <c r="DQ7" s="38">
        <v>54.73</v>
      </c>
      <c r="DR7" s="38">
        <v>54.73</v>
      </c>
      <c r="DS7" s="38">
        <v>6.82</v>
      </c>
      <c r="DT7" s="38">
        <v>11</v>
      </c>
      <c r="DU7" s="38">
        <v>17.21</v>
      </c>
      <c r="DV7" s="38">
        <v>17.21</v>
      </c>
      <c r="DW7" s="38">
        <v>20</v>
      </c>
      <c r="DX7" s="38">
        <v>13.72</v>
      </c>
      <c r="DY7" s="38">
        <v>16.77</v>
      </c>
      <c r="DZ7" s="38">
        <v>18.05</v>
      </c>
      <c r="EA7" s="38">
        <v>19.440000000000001</v>
      </c>
      <c r="EB7" s="38">
        <v>22.46</v>
      </c>
      <c r="EC7" s="38">
        <v>22.46</v>
      </c>
      <c r="ED7" s="38">
        <v>0.04</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2019-01-28T09:54:36Z</cp:lastPrinted>
  <dcterms:created xsi:type="dcterms:W3CDTF">2018-12-03T08:33:11Z</dcterms:created>
  <dcterms:modified xsi:type="dcterms:W3CDTF">2019-01-28T09:54:40Z</dcterms:modified>
  <cp:category/>
</cp:coreProperties>
</file>