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4三重　〇\"/>
    </mc:Choice>
  </mc:AlternateContent>
  <workbookProtection workbookAlgorithmName="SHA-512" workbookHashValue="jruzjhLQQog2Xm8I2smBZY2KhXcbRwhh4qchqQPm5RdvgmXvjsJ6lusl1BW/pYgLfXw9SZll1mniTYBFFz08MA==" workbookSaltValue="BLdAeOzecqY6+PPSR/NQb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Y6" i="5"/>
  <c r="X6" i="5"/>
  <c r="EG12" i="4" s="1"/>
  <c r="W6" i="5"/>
  <c r="V6" i="5"/>
  <c r="U6" i="5"/>
  <c r="T6" i="5"/>
  <c r="S6" i="5"/>
  <c r="EG10" i="4" s="1"/>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CN12" i="4"/>
  <c r="AU12" i="4"/>
  <c r="B12" i="4"/>
  <c r="LP10" i="4"/>
  <c r="JW10" i="4"/>
  <c r="FZ10" i="4"/>
  <c r="CN10" i="4"/>
  <c r="AU10" i="4"/>
  <c r="B10" i="4"/>
  <c r="JW8" i="4"/>
  <c r="ID8" i="4"/>
  <c r="FZ8" i="4"/>
  <c r="EG8" i="4"/>
  <c r="CN8" i="4"/>
  <c r="B8" i="4"/>
  <c r="B6" i="4"/>
  <c r="MN32" i="4" l="1"/>
  <c r="MH78" i="4"/>
  <c r="IZ54" i="4"/>
  <c r="IZ32" i="4"/>
  <c r="FL32" i="4"/>
  <c r="CS78" i="4"/>
  <c r="BX54" i="4"/>
  <c r="BX32" i="4"/>
  <c r="MN54" i="4"/>
  <c r="HM78" i="4"/>
  <c r="FL54" i="4"/>
  <c r="C11" i="5"/>
  <c r="D11" i="5"/>
  <c r="E11" i="5"/>
  <c r="B11" i="5"/>
  <c r="AN78" i="4" l="1"/>
  <c r="FH78" i="4"/>
  <c r="DS54" i="4"/>
  <c r="DS32" i="4"/>
  <c r="AE32" i="4"/>
  <c r="KU54" i="4"/>
  <c r="KU32" i="4"/>
  <c r="KC78" i="4"/>
  <c r="HG54" i="4"/>
  <c r="HG32" i="4"/>
  <c r="AE54" i="4"/>
  <c r="DD32" i="4"/>
  <c r="JJ78" i="4"/>
  <c r="GR54" i="4"/>
  <c r="GR32" i="4"/>
  <c r="EO78" i="4"/>
  <c r="U78" i="4"/>
  <c r="P54" i="4"/>
  <c r="P32" i="4"/>
  <c r="KF54" i="4"/>
  <c r="KF32" i="4"/>
  <c r="DD54" i="4"/>
  <c r="LY54" i="4"/>
  <c r="LY32" i="4"/>
  <c r="LO78" i="4"/>
  <c r="IK54" i="4"/>
  <c r="GT78" i="4"/>
  <c r="EW54" i="4"/>
  <c r="EW32" i="4"/>
  <c r="BZ78" i="4"/>
  <c r="BI54" i="4"/>
  <c r="BI32" i="4"/>
  <c r="IK32" i="4"/>
  <c r="GA78" i="4"/>
  <c r="EH54" i="4"/>
  <c r="EH32" i="4"/>
  <c r="BG78" i="4"/>
  <c r="AT54" i="4"/>
  <c r="AT32" i="4"/>
  <c r="LJ54" i="4"/>
  <c r="KV78" i="4"/>
  <c r="HV54" i="4"/>
  <c r="HV32" i="4"/>
  <c r="LJ32" i="4"/>
</calcChain>
</file>

<file path=xl/sharedStrings.xml><?xml version="1.0" encoding="utf-8"?>
<sst xmlns="http://schemas.openxmlformats.org/spreadsheetml/2006/main" count="290" uniqueCount="149">
  <si>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</si>
  <si>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</si>
  <si>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</si>
  <si>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</si>
  <si>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</si>
  <si>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</si>
  <si>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</si>
  <si>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</si>
  <si>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</si>
  <si>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</si>
  <si>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</si>
  <si>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</si>
  <si>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</si>
  <si>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</si>
  <si>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</si>
  <si>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</si>
  <si>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</si>
  <si>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</si>
  <si>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</si>
  <si>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</si>
  <si>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</si>
  <si>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</si>
  <si>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</si>
  <si>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</si>
  <si>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</si>
  <si>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</si>
  <si>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</si>
  <si>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</si>
  <si>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</si>
  <si>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</si>
  <si>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</si>
  <si>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</si>
  <si>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</si>
  <si>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</si>
  <si>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</si>
  <si>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</si>
  <si>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</si>
  <si>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</si>
  <si>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</si>
  <si>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</si>
  <si>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</si>
  <si>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</si>
  <si>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</si>
  <si>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</si>
  <si>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</si>
  <si>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</si>
  <si>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</si>
  <si>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</si>
  <si>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</si>
  <si>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</si>
  <si>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</si>
  <si>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</si>
  <si>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</si>
  <si>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</si>
  <si>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</si>
  <si>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</si>
  <si>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</si>
  <si>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</si>
  <si>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</si>
  <si>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</si>
  <si>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</si>
  <si>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</si>
  <si>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</si>
  <si>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</si>
  <si>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</si>
  <si>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</si>
  <si>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</si>
  <si>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</si>
  <si>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</si>
  <si>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</si>
  <si>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</si>
  <si>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</si>
  <si>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</si>
  <si>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</si>
  <si>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</si>
  <si>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</si>
  <si>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</si>
  <si>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</si>
  <si>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</si>
  <si>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</si>
  <si>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</si>
  <si>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</si>
  <si>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</si>
  <si>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</si>
  <si>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</si>
  <si>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</si>
  <si>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</si>
  <si>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</si>
  <si>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</si>
  <si>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</si>
  <si>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</si>
  <si>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</si>
  <si>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</si>
  <si>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</si>
  <si>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</si>
  <si>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</si>
  <si>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</si>
  <si>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</si>
  <si>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</si>
  <si>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</si>
  <si>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</si>
  <si>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</si>
  <si>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</si>
  <si>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</si>
  <si>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</si>
  <si>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</si>
  <si>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</si>
  <si>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</si>
  <si>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</si>
  <si>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</si>
  <si>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</si>
  <si>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</si>
  <si>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</si>
  <si>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</si>
  <si>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</si>
  <si>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</si>
  <si>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</si>
  <si>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</si>
  <si>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</si>
  <si>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</si>
  <si>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</si>
  <si>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</si>
  <si>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</si>
  <si>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</si>
  <si>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</si>
  <si>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</si>
  <si>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</si>
  <si>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</si>
  <si>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こころの医療センター</t>
  </si>
  <si>
    <t>条例全部</t>
  </si>
  <si>
    <t>病院事業</t>
  </si>
  <si>
    <t>精神科病院</t>
  </si>
  <si>
    <t>精神病院</t>
  </si>
  <si>
    <t>自治体職員</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</si>
  <si>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</si>
  <si>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</si>
  <si>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</si>
  <si>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</si>
  <si>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</si>
  <si>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</si>
  <si>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</si>
  <si>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</si>
  <si>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</si>
  <si>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</si>
  <si>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</si>
  <si>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・県内の精神科医療における中核病院として、精
　神科救急・急性期医療等の政策的医療や認知症
　治療、アルコール依存症治療、精神科早期介入
　（早期発見・早期支援・早期治療）・早期予防
　等の専門的医療を提供するとともに、研修医や
　看護実習生等を積極的に受け入れるなど、県内
　の精神科医療人材の育成にも貢献している。</t>
    <rPh sb="1" eb="3">
      <t>ケンナイ</t>
    </rPh>
    <rPh sb="4" eb="7">
      <t>セイシンカ</t>
    </rPh>
    <rPh sb="7" eb="9">
      <t>イリョウ</t>
    </rPh>
    <rPh sb="13" eb="15">
      <t>チュウカク</t>
    </rPh>
    <rPh sb="15" eb="17">
      <t>ビョウイン</t>
    </rPh>
    <rPh sb="26" eb="28">
      <t>キュウキュウ</t>
    </rPh>
    <rPh sb="29" eb="32">
      <t>キュウセイキ</t>
    </rPh>
    <rPh sb="32" eb="34">
      <t>イリョウ</t>
    </rPh>
    <rPh sb="34" eb="35">
      <t>トウ</t>
    </rPh>
    <rPh sb="36" eb="39">
      <t>セイサクテキ</t>
    </rPh>
    <rPh sb="39" eb="41">
      <t>イリョウ</t>
    </rPh>
    <rPh sb="42" eb="45">
      <t>ニンチショウ</t>
    </rPh>
    <rPh sb="47" eb="49">
      <t>チリョウ</t>
    </rPh>
    <rPh sb="55" eb="58">
      <t>イゾンショウ</t>
    </rPh>
    <rPh sb="58" eb="60">
      <t>チリョウ</t>
    </rPh>
    <rPh sb="61" eb="64">
      <t>セイシンカ</t>
    </rPh>
    <rPh sb="64" eb="66">
      <t>ソウキ</t>
    </rPh>
    <rPh sb="66" eb="68">
      <t>カイニュウ</t>
    </rPh>
    <rPh sb="71" eb="73">
      <t>ソウキ</t>
    </rPh>
    <rPh sb="73" eb="75">
      <t>ハッケン</t>
    </rPh>
    <rPh sb="76" eb="78">
      <t>ソウキ</t>
    </rPh>
    <rPh sb="78" eb="80">
      <t>シエン</t>
    </rPh>
    <rPh sb="81" eb="83">
      <t>ソウキ</t>
    </rPh>
    <rPh sb="83" eb="85">
      <t>チリョウ</t>
    </rPh>
    <rPh sb="87" eb="89">
      <t>ソウキ</t>
    </rPh>
    <rPh sb="89" eb="91">
      <t>ヨボウ</t>
    </rPh>
    <rPh sb="93" eb="94">
      <t>トウ</t>
    </rPh>
    <rPh sb="95" eb="98">
      <t>センモンテキ</t>
    </rPh>
    <rPh sb="98" eb="100">
      <t>イリョウ</t>
    </rPh>
    <rPh sb="101" eb="103">
      <t>テイキョウ</t>
    </rPh>
    <rPh sb="110" eb="112">
      <t>ケンシュウ</t>
    </rPh>
    <rPh sb="112" eb="113">
      <t>イ</t>
    </rPh>
    <rPh sb="116" eb="118">
      <t>カンゴ</t>
    </rPh>
    <rPh sb="118" eb="121">
      <t>ジッシュウセイ</t>
    </rPh>
    <rPh sb="121" eb="122">
      <t>トウ</t>
    </rPh>
    <rPh sb="123" eb="126">
      <t>セッキョクテキ</t>
    </rPh>
    <rPh sb="127" eb="128">
      <t>ウ</t>
    </rPh>
    <rPh sb="129" eb="130">
      <t>イ</t>
    </rPh>
    <rPh sb="135" eb="137">
      <t>ケンナイ</t>
    </rPh>
    <rPh sb="140" eb="143">
      <t>セイシンカ</t>
    </rPh>
    <rPh sb="143" eb="145">
      <t>イリョウ</t>
    </rPh>
    <rPh sb="145" eb="147">
      <t>ジンザイ</t>
    </rPh>
    <rPh sb="148" eb="150">
      <t>イクセイ</t>
    </rPh>
    <rPh sb="152" eb="154">
      <t>コウケン</t>
    </rPh>
    <phoneticPr fontId="5"/>
  </si>
  <si>
    <t>・有形固定資産減価償却率及び器械備品減価償却
　率は類似病院の平均値より高く、老朽化が進ん
　でいるため、引き続き、計画的な更新を行って
　いく必要がある。
・1床当たり有形固定資産は類似病院の平均値に
　近い数値であるが、引き続き、計画的に投資を
　行い、過大な投資とならないよう留意していく
　必要がある。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4" eb="25">
      <t>リツ</t>
    </rPh>
    <rPh sb="26" eb="28">
      <t>ルイジ</t>
    </rPh>
    <rPh sb="28" eb="30">
      <t>ビョウイン</t>
    </rPh>
    <rPh sb="31" eb="34">
      <t>ヘイキンチ</t>
    </rPh>
    <rPh sb="36" eb="37">
      <t>タカ</t>
    </rPh>
    <rPh sb="39" eb="42">
      <t>ロウキュウカ</t>
    </rPh>
    <rPh sb="43" eb="44">
      <t>スス</t>
    </rPh>
    <rPh sb="53" eb="54">
      <t>ヒ</t>
    </rPh>
    <rPh sb="55" eb="56">
      <t>ツヅ</t>
    </rPh>
    <rPh sb="58" eb="61">
      <t>ケイカクテキ</t>
    </rPh>
    <rPh sb="62" eb="64">
      <t>コウシン</t>
    </rPh>
    <rPh sb="65" eb="66">
      <t>オコナ</t>
    </rPh>
    <rPh sb="72" eb="74">
      <t>ヒツヨウ</t>
    </rPh>
    <rPh sb="81" eb="82">
      <t>ショウ</t>
    </rPh>
    <rPh sb="82" eb="83">
      <t>ア</t>
    </rPh>
    <rPh sb="85" eb="87">
      <t>ユウケイ</t>
    </rPh>
    <rPh sb="87" eb="89">
      <t>コテイ</t>
    </rPh>
    <rPh sb="89" eb="91">
      <t>シサン</t>
    </rPh>
    <rPh sb="92" eb="94">
      <t>ルイジ</t>
    </rPh>
    <rPh sb="94" eb="96">
      <t>ビョウイン</t>
    </rPh>
    <rPh sb="97" eb="100">
      <t>ヘイキンチ</t>
    </rPh>
    <rPh sb="103" eb="104">
      <t>チカ</t>
    </rPh>
    <rPh sb="105" eb="107">
      <t>スウチ</t>
    </rPh>
    <rPh sb="112" eb="113">
      <t>ヒ</t>
    </rPh>
    <rPh sb="114" eb="115">
      <t>ツヅ</t>
    </rPh>
    <rPh sb="117" eb="120">
      <t>ケイカクテキ</t>
    </rPh>
    <rPh sb="121" eb="123">
      <t>トウシ</t>
    </rPh>
    <rPh sb="126" eb="127">
      <t>オコナ</t>
    </rPh>
    <rPh sb="129" eb="131">
      <t>カダイ</t>
    </rPh>
    <rPh sb="132" eb="134">
      <t>トウシ</t>
    </rPh>
    <rPh sb="141" eb="143">
      <t>リュウイ</t>
    </rPh>
    <rPh sb="149" eb="151">
      <t>ヒツヨウヒツヅシンリョウトウテキセイザイコカンリテッテイヒヨウサクゲントクヒツヨウ</t>
    </rPh>
    <phoneticPr fontId="5"/>
  </si>
  <si>
    <t>・更なる経営の健全化に努め、「入院医療中心か
　ら地域生活中心」という精神科医療の方向性を
　ふまえ、県内の精神科医療における中核病院と
　しての役割を担いながら、適切な入院診療機能
　の確保とともに、外来患者に対する地域生活支
　援の一層の充実など、多様な医療ニーズに応じ
　たきめ細かなサービスの提供に努めていく。</t>
    <rPh sb="1" eb="2">
      <t>サラ</t>
    </rPh>
    <rPh sb="4" eb="6">
      <t>ケイエイ</t>
    </rPh>
    <rPh sb="7" eb="10">
      <t>ケンゼンカ</t>
    </rPh>
    <rPh sb="11" eb="12">
      <t>ツト</t>
    </rPh>
    <rPh sb="15" eb="17">
      <t>ニュウイン</t>
    </rPh>
    <rPh sb="17" eb="19">
      <t>イリョウ</t>
    </rPh>
    <rPh sb="19" eb="21">
      <t>チュウシン</t>
    </rPh>
    <rPh sb="25" eb="27">
      <t>チイキ</t>
    </rPh>
    <rPh sb="27" eb="29">
      <t>セイカツ</t>
    </rPh>
    <rPh sb="29" eb="31">
      <t>チュウシン</t>
    </rPh>
    <rPh sb="35" eb="38">
      <t>セイシンカ</t>
    </rPh>
    <rPh sb="38" eb="40">
      <t>イリョウ</t>
    </rPh>
    <rPh sb="51" eb="53">
      <t>ケンナイ</t>
    </rPh>
    <rPh sb="54" eb="57">
      <t>セイシンカ</t>
    </rPh>
    <rPh sb="57" eb="59">
      <t>イリョウ</t>
    </rPh>
    <rPh sb="63" eb="65">
      <t>チュウカク</t>
    </rPh>
    <rPh sb="73" eb="75">
      <t>ヤクワリ</t>
    </rPh>
    <rPh sb="76" eb="77">
      <t>ニナ</t>
    </rPh>
    <rPh sb="82" eb="84">
      <t>テキセツ</t>
    </rPh>
    <rPh sb="85" eb="87">
      <t>ニュウイン</t>
    </rPh>
    <rPh sb="87" eb="89">
      <t>シンリョウ</t>
    </rPh>
    <rPh sb="89" eb="91">
      <t>キノウ</t>
    </rPh>
    <rPh sb="94" eb="96">
      <t>カクホ</t>
    </rPh>
    <rPh sb="101" eb="103">
      <t>ガイライ</t>
    </rPh>
    <rPh sb="103" eb="105">
      <t>カンジャ</t>
    </rPh>
    <rPh sb="106" eb="107">
      <t>タイ</t>
    </rPh>
    <rPh sb="109" eb="111">
      <t>チイキ</t>
    </rPh>
    <rPh sb="118" eb="120">
      <t>イッソウ</t>
    </rPh>
    <rPh sb="121" eb="123">
      <t>ジュウジツ</t>
    </rPh>
    <rPh sb="126" eb="128">
      <t>タヨウ</t>
    </rPh>
    <rPh sb="129" eb="131">
      <t>イリョウ</t>
    </rPh>
    <rPh sb="135" eb="136">
      <t>オウ</t>
    </rPh>
    <rPh sb="142" eb="143">
      <t>コマ</t>
    </rPh>
    <rPh sb="150" eb="152">
      <t>テイキョウ</t>
    </rPh>
    <rPh sb="153" eb="154">
      <t>ツト</t>
    </rPh>
    <phoneticPr fontId="5"/>
  </si>
  <si>
    <t>・医業収支比率は類似病院の平均値を上回ってい
　るものの、経常収支比率が100％を下回ってい　
　ることから、更なる経営の健全化に努める必要
　がある。
・病床利用率は類似病院の平均値を上回っている
　ものの、入院患者及び外来患者ともに1人1日当
　たり収益が類似病院の平均値より下回ってお
　り、病床管理の適正化等により診療単価の最適
　化を図る必要がある。
・職員給与費対医業収益比率は類似病院の平均値
　を上回っており、時間外勤務の適正管理や看護
　補助者の採用等労働生産性の向上に努める必要
　がある。
・材料費対医業収益比率は類似病院の平均値に近
　い数値であるが、引き続き、診療材料等の適正
　な在庫管理を徹底し、費用の削減に取り組む必
　要がある。</t>
    <rPh sb="3" eb="5">
      <t>シュウシ</t>
    </rPh>
    <rPh sb="5" eb="7">
      <t>ヒリツ</t>
    </rPh>
    <rPh sb="8" eb="10">
      <t>ルイジ</t>
    </rPh>
    <rPh sb="10" eb="12">
      <t>ビョウイン</t>
    </rPh>
    <rPh sb="13" eb="16">
      <t>ヘイキンチ</t>
    </rPh>
    <rPh sb="17" eb="19">
      <t>ウワマワ</t>
    </rPh>
    <rPh sb="29" eb="31">
      <t>ケイジョウ</t>
    </rPh>
    <rPh sb="31" eb="33">
      <t>シュウシ</t>
    </rPh>
    <rPh sb="33" eb="35">
      <t>ヒリツ</t>
    </rPh>
    <rPh sb="41" eb="43">
      <t>シタマワ</t>
    </rPh>
    <rPh sb="55" eb="56">
      <t>サラ</t>
    </rPh>
    <rPh sb="58" eb="60">
      <t>ケイエイ</t>
    </rPh>
    <rPh sb="61" eb="64">
      <t>ケンゼンカ</t>
    </rPh>
    <rPh sb="65" eb="66">
      <t>ツト</t>
    </rPh>
    <rPh sb="68" eb="70">
      <t>ヒツヨウ</t>
    </rPh>
    <rPh sb="78" eb="80">
      <t>ビョウショウ</t>
    </rPh>
    <rPh sb="80" eb="83">
      <t>リヨウリツ</t>
    </rPh>
    <rPh sb="84" eb="86">
      <t>ルイジ</t>
    </rPh>
    <rPh sb="86" eb="88">
      <t>ビョウイン</t>
    </rPh>
    <rPh sb="89" eb="92">
      <t>ヘイキンチ</t>
    </rPh>
    <rPh sb="93" eb="95">
      <t>ウワマワ</t>
    </rPh>
    <rPh sb="105" eb="107">
      <t>ニュウイン</t>
    </rPh>
    <rPh sb="107" eb="109">
      <t>カンジャ</t>
    </rPh>
    <rPh sb="109" eb="110">
      <t>オヨ</t>
    </rPh>
    <rPh sb="111" eb="113">
      <t>ガイライ</t>
    </rPh>
    <rPh sb="113" eb="115">
      <t>カンジャ</t>
    </rPh>
    <rPh sb="119" eb="120">
      <t>ニン</t>
    </rPh>
    <rPh sb="121" eb="122">
      <t>ニチ</t>
    </rPh>
    <rPh sb="122" eb="123">
      <t>ア</t>
    </rPh>
    <rPh sb="127" eb="129">
      <t>シュウエキ</t>
    </rPh>
    <rPh sb="130" eb="132">
      <t>ルイジ</t>
    </rPh>
    <rPh sb="132" eb="134">
      <t>ビョウイン</t>
    </rPh>
    <rPh sb="135" eb="137">
      <t>ヘイキン</t>
    </rPh>
    <rPh sb="137" eb="138">
      <t>チ</t>
    </rPh>
    <rPh sb="140" eb="142">
      <t>シタマワ</t>
    </rPh>
    <rPh sb="149" eb="151">
      <t>ビョウショウ</t>
    </rPh>
    <rPh sb="151" eb="153">
      <t>カンリ</t>
    </rPh>
    <rPh sb="154" eb="157">
      <t>テキセイカ</t>
    </rPh>
    <rPh sb="157" eb="158">
      <t>トウ</t>
    </rPh>
    <rPh sb="161" eb="163">
      <t>シンリョウ</t>
    </rPh>
    <rPh sb="163" eb="165">
      <t>タンカ</t>
    </rPh>
    <rPh sb="172" eb="173">
      <t>ハカ</t>
    </rPh>
    <rPh sb="174" eb="176">
      <t>ヒツヨウ</t>
    </rPh>
    <rPh sb="182" eb="184">
      <t>ショクイン</t>
    </rPh>
    <rPh sb="184" eb="186">
      <t>キュウヨ</t>
    </rPh>
    <rPh sb="186" eb="187">
      <t>ヒ</t>
    </rPh>
    <rPh sb="187" eb="188">
      <t>タイ</t>
    </rPh>
    <rPh sb="188" eb="190">
      <t>イギョウ</t>
    </rPh>
    <rPh sb="190" eb="192">
      <t>シュウエキ</t>
    </rPh>
    <rPh sb="192" eb="194">
      <t>ヒリツ</t>
    </rPh>
    <rPh sb="195" eb="197">
      <t>ルイジ</t>
    </rPh>
    <rPh sb="197" eb="199">
      <t>ビョウイン</t>
    </rPh>
    <rPh sb="200" eb="202">
      <t>ヘイキン</t>
    </rPh>
    <rPh sb="202" eb="203">
      <t>チ</t>
    </rPh>
    <rPh sb="206" eb="208">
      <t>ウワマワ</t>
    </rPh>
    <rPh sb="213" eb="216">
      <t>ジカンガイ</t>
    </rPh>
    <rPh sb="216" eb="218">
      <t>キンム</t>
    </rPh>
    <rPh sb="219" eb="221">
      <t>テキセイ</t>
    </rPh>
    <rPh sb="221" eb="223">
      <t>カンリ</t>
    </rPh>
    <rPh sb="224" eb="226">
      <t>カンゴ</t>
    </rPh>
    <rPh sb="228" eb="231">
      <t>ホジョシャ</t>
    </rPh>
    <rPh sb="232" eb="234">
      <t>サイヨウ</t>
    </rPh>
    <rPh sb="234" eb="235">
      <t>トウ</t>
    </rPh>
    <rPh sb="235" eb="237">
      <t>ロウドウ</t>
    </rPh>
    <rPh sb="237" eb="240">
      <t>セイサンセイ</t>
    </rPh>
    <rPh sb="241" eb="243">
      <t>コウジョウ</t>
    </rPh>
    <rPh sb="244" eb="245">
      <t>ツト</t>
    </rPh>
    <rPh sb="247" eb="249">
      <t>ヒツヨウ</t>
    </rPh>
    <rPh sb="257" eb="260">
      <t>ザイリョウヒ</t>
    </rPh>
    <rPh sb="260" eb="261">
      <t>タイ</t>
    </rPh>
    <rPh sb="261" eb="263">
      <t>イギョウ</t>
    </rPh>
    <rPh sb="263" eb="265">
      <t>シュウエキ</t>
    </rPh>
    <rPh sb="265" eb="267">
      <t>ヒリツ</t>
    </rPh>
    <rPh sb="268" eb="270">
      <t>ルイジ</t>
    </rPh>
    <rPh sb="270" eb="272">
      <t>ビョウイン</t>
    </rPh>
    <rPh sb="273" eb="275">
      <t>ヘイキン</t>
    </rPh>
    <rPh sb="275" eb="276">
      <t>チ</t>
    </rPh>
    <rPh sb="277" eb="278">
      <t>チカ</t>
    </rPh>
    <rPh sb="281" eb="283">
      <t>スウチ</t>
    </rPh>
    <rPh sb="288" eb="289">
      <t>ヒ</t>
    </rPh>
    <rPh sb="290" eb="291">
      <t>ツヅ</t>
    </rPh>
    <rPh sb="293" eb="295">
      <t>シンリョウ</t>
    </rPh>
    <rPh sb="297" eb="298">
      <t>トウ</t>
    </rPh>
    <rPh sb="299" eb="301">
      <t>テキセイ</t>
    </rPh>
    <rPh sb="304" eb="306">
      <t>ザイコ</t>
    </rPh>
    <rPh sb="306" eb="308">
      <t>カンリ</t>
    </rPh>
    <rPh sb="309" eb="311">
      <t>テッテイ</t>
    </rPh>
    <rPh sb="313" eb="315">
      <t>ヒヨウ</t>
    </rPh>
    <rPh sb="316" eb="318">
      <t>サクゲン</t>
    </rPh>
    <rPh sb="319" eb="320">
      <t>ト</t>
    </rPh>
    <rPh sb="321" eb="322">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</si>
</sst>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73.900000000000006</c:v>
                </c:pt>
                <c:pt idx="1">
                  <c:v>70.400000000000006</c:v>
                </c:pt>
                <c:pt idx="2">
                  <c:v>80</c:v>
                </c:pt>
                <c:pt idx="3">
                  <c:v>81.8</c:v>
                </c:pt>
                <c:pt idx="4">
                  <c:v>78.099999999999994</c:v>
                </c:pt>
              </c:numCache>
            </c:numRef>
          </c:val>
          <c:extLst xmlns:c16r2="http://schemas.microsoft.com/office/drawing/2015/06/chart">
            <c:ext xmlns:c16="http://schemas.microsoft.com/office/drawing/2014/chart" uri="{C3380CC4-5D6E-409C-BE32-E72D297353CC}">
              <c16:uniqueId val="{00000000-82D7-4EC3-B595-4E3075AB8620}"/>
            </c:ext>
          </c:extLst>
        </c:ser>
        <c:dLbls>
          <c:showLegendKey val="0"/>
          <c:showVal val="0"/>
          <c:showCatName val="0"/>
          <c:showSerName val="0"/>
          <c:showPercent val="0"/>
          <c:showBubbleSize val="0"/>
        </c:dLbls>
        <c:gapWidth val="150"/>
        <c:axId val="242956264"/>
        <c:axId val="24295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82D7-4EC3-B595-4E3075AB8620}"/>
            </c:ext>
          </c:extLst>
        </c:ser>
        <c:dLbls>
          <c:showLegendKey val="0"/>
          <c:showVal val="0"/>
          <c:showCatName val="0"/>
          <c:showSerName val="0"/>
          <c:showPercent val="0"/>
          <c:showBubbleSize val="0"/>
        </c:dLbls>
        <c:marker val="1"/>
        <c:smooth val="0"/>
        <c:axId val="242956264"/>
        <c:axId val="242956648"/>
      </c:lineChart>
      <c:dateAx>
        <c:axId val="242956264"/>
        <c:scaling>
          <c:orientation val="minMax"/>
        </c:scaling>
        <c:delete val="1"/>
        <c:axPos val="b"/>
        <c:numFmt formatCode="ge" sourceLinked="1"/>
        <c:majorTickMark val="none"/>
        <c:minorTickMark val="none"/>
        <c:tickLblPos val="none"/>
        <c:crossAx val="242956648"/>
        <c:crosses val="autoZero"/>
        <c:auto val="1"/>
        <c:lblOffset val="100"/>
        <c:baseTimeUnit val="years"/>
      </c:dateAx>
      <c:valAx>
        <c:axId val="24295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95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5771</c:v>
                </c:pt>
                <c:pt idx="1">
                  <c:v>5623</c:v>
                </c:pt>
                <c:pt idx="2">
                  <c:v>5892</c:v>
                </c:pt>
                <c:pt idx="3">
                  <c:v>5844</c:v>
                </c:pt>
                <c:pt idx="4">
                  <c:v>6062</c:v>
                </c:pt>
              </c:numCache>
            </c:numRef>
          </c:val>
          <c:extLst xmlns:c16r2="http://schemas.microsoft.com/office/drawing/2015/06/chart">
            <c:ext xmlns:c16="http://schemas.microsoft.com/office/drawing/2014/chart" uri="{C3380CC4-5D6E-409C-BE32-E72D297353CC}">
              <c16:uniqueId val="{00000000-62CC-42F7-9EBB-2F7604D506C9}"/>
            </c:ext>
          </c:extLst>
        </c:ser>
        <c:dLbls>
          <c:showLegendKey val="0"/>
          <c:showVal val="0"/>
          <c:showCatName val="0"/>
          <c:showSerName val="0"/>
          <c:showPercent val="0"/>
          <c:showBubbleSize val="0"/>
        </c:dLbls>
        <c:gapWidth val="150"/>
        <c:axId val="243500392"/>
        <c:axId val="24350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62CC-42F7-9EBB-2F7604D506C9}"/>
            </c:ext>
          </c:extLst>
        </c:ser>
        <c:dLbls>
          <c:showLegendKey val="0"/>
          <c:showVal val="0"/>
          <c:showCatName val="0"/>
          <c:showSerName val="0"/>
          <c:showPercent val="0"/>
          <c:showBubbleSize val="0"/>
        </c:dLbls>
        <c:marker val="1"/>
        <c:smooth val="0"/>
        <c:axId val="243500392"/>
        <c:axId val="243500784"/>
      </c:lineChart>
      <c:dateAx>
        <c:axId val="243500392"/>
        <c:scaling>
          <c:orientation val="minMax"/>
        </c:scaling>
        <c:delete val="1"/>
        <c:axPos val="b"/>
        <c:numFmt formatCode="ge" sourceLinked="1"/>
        <c:majorTickMark val="none"/>
        <c:minorTickMark val="none"/>
        <c:tickLblPos val="none"/>
        <c:crossAx val="243500784"/>
        <c:crosses val="autoZero"/>
        <c:auto val="1"/>
        <c:lblOffset val="100"/>
        <c:baseTimeUnit val="years"/>
      </c:dateAx>
      <c:valAx>
        <c:axId val="243500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50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16547</c:v>
                </c:pt>
                <c:pt idx="1">
                  <c:v>17195</c:v>
                </c:pt>
                <c:pt idx="2">
                  <c:v>18146</c:v>
                </c:pt>
                <c:pt idx="3">
                  <c:v>17570</c:v>
                </c:pt>
                <c:pt idx="4">
                  <c:v>17468</c:v>
                </c:pt>
              </c:numCache>
            </c:numRef>
          </c:val>
          <c:extLst xmlns:c16r2="http://schemas.microsoft.com/office/drawing/2015/06/chart">
            <c:ext xmlns:c16="http://schemas.microsoft.com/office/drawing/2014/chart" uri="{C3380CC4-5D6E-409C-BE32-E72D297353CC}">
              <c16:uniqueId val="{00000000-A752-416C-BBBA-6530609BCB94}"/>
            </c:ext>
          </c:extLst>
        </c:ser>
        <c:dLbls>
          <c:showLegendKey val="0"/>
          <c:showVal val="0"/>
          <c:showCatName val="0"/>
          <c:showSerName val="0"/>
          <c:showPercent val="0"/>
          <c:showBubbleSize val="0"/>
        </c:dLbls>
        <c:gapWidth val="150"/>
        <c:axId val="243501568"/>
        <c:axId val="24350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A752-416C-BBBA-6530609BCB94}"/>
            </c:ext>
          </c:extLst>
        </c:ser>
        <c:dLbls>
          <c:showLegendKey val="0"/>
          <c:showVal val="0"/>
          <c:showCatName val="0"/>
          <c:showSerName val="0"/>
          <c:showPercent val="0"/>
          <c:showBubbleSize val="0"/>
        </c:dLbls>
        <c:marker val="1"/>
        <c:smooth val="0"/>
        <c:axId val="243501568"/>
        <c:axId val="243501960"/>
      </c:lineChart>
      <c:dateAx>
        <c:axId val="243501568"/>
        <c:scaling>
          <c:orientation val="minMax"/>
        </c:scaling>
        <c:delete val="1"/>
        <c:axPos val="b"/>
        <c:numFmt formatCode="ge" sourceLinked="1"/>
        <c:majorTickMark val="none"/>
        <c:minorTickMark val="none"/>
        <c:tickLblPos val="none"/>
        <c:crossAx val="243501960"/>
        <c:crosses val="autoZero"/>
        <c:auto val="1"/>
        <c:lblOffset val="100"/>
        <c:baseTimeUnit val="years"/>
      </c:dateAx>
      <c:valAx>
        <c:axId val="243501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5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102.8</c:v>
                </c:pt>
                <c:pt idx="1">
                  <c:v>131.4</c:v>
                </c:pt>
                <c:pt idx="2">
                  <c:v>124.4</c:v>
                </c:pt>
                <c:pt idx="3">
                  <c:v>124.8</c:v>
                </c:pt>
                <c:pt idx="4">
                  <c:v>133.69999999999999</c:v>
                </c:pt>
              </c:numCache>
            </c:numRef>
          </c:val>
          <c:extLst xmlns:c16r2="http://schemas.microsoft.com/office/drawing/2015/06/chart">
            <c:ext xmlns:c16="http://schemas.microsoft.com/office/drawing/2014/chart" uri="{C3380CC4-5D6E-409C-BE32-E72D297353CC}">
              <c16:uniqueId val="{00000000-CD96-404B-9880-B1D28FF12E29}"/>
            </c:ext>
          </c:extLst>
        </c:ser>
        <c:dLbls>
          <c:showLegendKey val="0"/>
          <c:showVal val="0"/>
          <c:showCatName val="0"/>
          <c:showSerName val="0"/>
          <c:showPercent val="0"/>
          <c:showBubbleSize val="0"/>
        </c:dLbls>
        <c:gapWidth val="150"/>
        <c:axId val="242173064"/>
        <c:axId val="24300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CD96-404B-9880-B1D28FF12E29}"/>
            </c:ext>
          </c:extLst>
        </c:ser>
        <c:dLbls>
          <c:showLegendKey val="0"/>
          <c:showVal val="0"/>
          <c:showCatName val="0"/>
          <c:showSerName val="0"/>
          <c:showPercent val="0"/>
          <c:showBubbleSize val="0"/>
        </c:dLbls>
        <c:marker val="1"/>
        <c:smooth val="0"/>
        <c:axId val="242173064"/>
        <c:axId val="243006488"/>
      </c:lineChart>
      <c:dateAx>
        <c:axId val="242173064"/>
        <c:scaling>
          <c:orientation val="minMax"/>
        </c:scaling>
        <c:delete val="1"/>
        <c:axPos val="b"/>
        <c:numFmt formatCode="ge" sourceLinked="1"/>
        <c:majorTickMark val="none"/>
        <c:minorTickMark val="none"/>
        <c:tickLblPos val="none"/>
        <c:crossAx val="243006488"/>
        <c:crosses val="autoZero"/>
        <c:auto val="1"/>
        <c:lblOffset val="100"/>
        <c:baseTimeUnit val="years"/>
      </c:dateAx>
      <c:valAx>
        <c:axId val="24300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17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76.3</c:v>
                </c:pt>
                <c:pt idx="1">
                  <c:v>75.2</c:v>
                </c:pt>
                <c:pt idx="2">
                  <c:v>76.3</c:v>
                </c:pt>
                <c:pt idx="3">
                  <c:v>75.7</c:v>
                </c:pt>
                <c:pt idx="4">
                  <c:v>71.8</c:v>
                </c:pt>
              </c:numCache>
            </c:numRef>
          </c:val>
          <c:extLst xmlns:c16r2="http://schemas.microsoft.com/office/drawing/2015/06/chart">
            <c:ext xmlns:c16="http://schemas.microsoft.com/office/drawing/2014/chart" uri="{C3380CC4-5D6E-409C-BE32-E72D297353CC}">
              <c16:uniqueId val="{00000000-621D-4E31-BAE8-5546C602DD8D}"/>
            </c:ext>
          </c:extLst>
        </c:ser>
        <c:dLbls>
          <c:showLegendKey val="0"/>
          <c:showVal val="0"/>
          <c:showCatName val="0"/>
          <c:showSerName val="0"/>
          <c:showPercent val="0"/>
          <c:showBubbleSize val="0"/>
        </c:dLbls>
        <c:gapWidth val="150"/>
        <c:axId val="243147672"/>
        <c:axId val="24314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621D-4E31-BAE8-5546C602DD8D}"/>
            </c:ext>
          </c:extLst>
        </c:ser>
        <c:dLbls>
          <c:showLegendKey val="0"/>
          <c:showVal val="0"/>
          <c:showCatName val="0"/>
          <c:showSerName val="0"/>
          <c:showPercent val="0"/>
          <c:showBubbleSize val="0"/>
        </c:dLbls>
        <c:marker val="1"/>
        <c:smooth val="0"/>
        <c:axId val="243147672"/>
        <c:axId val="243148056"/>
      </c:lineChart>
      <c:dateAx>
        <c:axId val="243147672"/>
        <c:scaling>
          <c:orientation val="minMax"/>
        </c:scaling>
        <c:delete val="1"/>
        <c:axPos val="b"/>
        <c:numFmt formatCode="ge" sourceLinked="1"/>
        <c:majorTickMark val="none"/>
        <c:minorTickMark val="none"/>
        <c:tickLblPos val="none"/>
        <c:crossAx val="243148056"/>
        <c:crosses val="autoZero"/>
        <c:auto val="1"/>
        <c:lblOffset val="100"/>
        <c:baseTimeUnit val="years"/>
      </c:dateAx>
      <c:valAx>
        <c:axId val="24314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14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102</c:v>
                </c:pt>
                <c:pt idx="2">
                  <c:v>101.5</c:v>
                </c:pt>
                <c:pt idx="3">
                  <c:v>100.8</c:v>
                </c:pt>
                <c:pt idx="4">
                  <c:v>97.7</c:v>
                </c:pt>
              </c:numCache>
            </c:numRef>
          </c:val>
          <c:extLst xmlns:c16r2="http://schemas.microsoft.com/office/drawing/2015/06/chart">
            <c:ext xmlns:c16="http://schemas.microsoft.com/office/drawing/2014/chart" uri="{C3380CC4-5D6E-409C-BE32-E72D297353CC}">
              <c16:uniqueId val="{00000000-4EEA-4DF4-AEB6-732D8BC4553D}"/>
            </c:ext>
          </c:extLst>
        </c:ser>
        <c:dLbls>
          <c:showLegendKey val="0"/>
          <c:showVal val="0"/>
          <c:showCatName val="0"/>
          <c:showSerName val="0"/>
          <c:showPercent val="0"/>
          <c:showBubbleSize val="0"/>
        </c:dLbls>
        <c:gapWidth val="150"/>
        <c:axId val="243600288"/>
        <c:axId val="2436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4EEA-4DF4-AEB6-732D8BC4553D}"/>
            </c:ext>
          </c:extLst>
        </c:ser>
        <c:dLbls>
          <c:showLegendKey val="0"/>
          <c:showVal val="0"/>
          <c:showCatName val="0"/>
          <c:showSerName val="0"/>
          <c:showPercent val="0"/>
          <c:showBubbleSize val="0"/>
        </c:dLbls>
        <c:marker val="1"/>
        <c:smooth val="0"/>
        <c:axId val="243600288"/>
        <c:axId val="243604768"/>
      </c:lineChart>
      <c:dateAx>
        <c:axId val="243600288"/>
        <c:scaling>
          <c:orientation val="minMax"/>
        </c:scaling>
        <c:delete val="1"/>
        <c:axPos val="b"/>
        <c:numFmt formatCode="ge" sourceLinked="1"/>
        <c:majorTickMark val="none"/>
        <c:minorTickMark val="none"/>
        <c:tickLblPos val="none"/>
        <c:crossAx val="243604768"/>
        <c:crosses val="autoZero"/>
        <c:auto val="1"/>
        <c:lblOffset val="100"/>
        <c:baseTimeUnit val="years"/>
      </c:dateAx>
      <c:valAx>
        <c:axId val="24360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360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48.8</c:v>
                </c:pt>
                <c:pt idx="1">
                  <c:v>61.2</c:v>
                </c:pt>
                <c:pt idx="2">
                  <c:v>63.3</c:v>
                </c:pt>
                <c:pt idx="3">
                  <c:v>63.7</c:v>
                </c:pt>
                <c:pt idx="4">
                  <c:v>64.7</c:v>
                </c:pt>
              </c:numCache>
            </c:numRef>
          </c:val>
          <c:extLst xmlns:c16r2="http://schemas.microsoft.com/office/drawing/2015/06/chart">
            <c:ext xmlns:c16="http://schemas.microsoft.com/office/drawing/2014/chart" uri="{C3380CC4-5D6E-409C-BE32-E72D297353CC}">
              <c16:uniqueId val="{00000000-20CD-4422-ABB5-5EE98703AE9A}"/>
            </c:ext>
          </c:extLst>
        </c:ser>
        <c:dLbls>
          <c:showLegendKey val="0"/>
          <c:showVal val="0"/>
          <c:showCatName val="0"/>
          <c:showSerName val="0"/>
          <c:showPercent val="0"/>
          <c:showBubbleSize val="0"/>
        </c:dLbls>
        <c:gapWidth val="150"/>
        <c:axId val="243669456"/>
        <c:axId val="24367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20CD-4422-ABB5-5EE98703AE9A}"/>
            </c:ext>
          </c:extLst>
        </c:ser>
        <c:dLbls>
          <c:showLegendKey val="0"/>
          <c:showVal val="0"/>
          <c:showCatName val="0"/>
          <c:showSerName val="0"/>
          <c:showPercent val="0"/>
          <c:showBubbleSize val="0"/>
        </c:dLbls>
        <c:marker val="1"/>
        <c:smooth val="0"/>
        <c:axId val="243669456"/>
        <c:axId val="243675984"/>
      </c:lineChart>
      <c:dateAx>
        <c:axId val="243669456"/>
        <c:scaling>
          <c:orientation val="minMax"/>
        </c:scaling>
        <c:delete val="1"/>
        <c:axPos val="b"/>
        <c:numFmt formatCode="ge" sourceLinked="1"/>
        <c:majorTickMark val="none"/>
        <c:minorTickMark val="none"/>
        <c:tickLblPos val="none"/>
        <c:crossAx val="243675984"/>
        <c:crosses val="autoZero"/>
        <c:auto val="1"/>
        <c:lblOffset val="100"/>
        <c:baseTimeUnit val="years"/>
      </c:dateAx>
      <c:valAx>
        <c:axId val="24367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66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61.8</c:v>
                </c:pt>
                <c:pt idx="1">
                  <c:v>78.2</c:v>
                </c:pt>
                <c:pt idx="2">
                  <c:v>82.9</c:v>
                </c:pt>
                <c:pt idx="3">
                  <c:v>83.7</c:v>
                </c:pt>
                <c:pt idx="4">
                  <c:v>83.4</c:v>
                </c:pt>
              </c:numCache>
            </c:numRef>
          </c:val>
          <c:extLst xmlns:c16r2="http://schemas.microsoft.com/office/drawing/2015/06/chart">
            <c:ext xmlns:c16="http://schemas.microsoft.com/office/drawing/2014/chart" uri="{C3380CC4-5D6E-409C-BE32-E72D297353CC}">
              <c16:uniqueId val="{00000000-A025-45E5-A66D-E096D794493A}"/>
            </c:ext>
          </c:extLst>
        </c:ser>
        <c:dLbls>
          <c:showLegendKey val="0"/>
          <c:showVal val="0"/>
          <c:showCatName val="0"/>
          <c:showSerName val="0"/>
          <c:showPercent val="0"/>
          <c:showBubbleSize val="0"/>
        </c:dLbls>
        <c:gapWidth val="150"/>
        <c:axId val="398339656"/>
        <c:axId val="24364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A025-45E5-A66D-E096D794493A}"/>
            </c:ext>
          </c:extLst>
        </c:ser>
        <c:dLbls>
          <c:showLegendKey val="0"/>
          <c:showVal val="0"/>
          <c:showCatName val="0"/>
          <c:showSerName val="0"/>
          <c:showPercent val="0"/>
          <c:showBubbleSize val="0"/>
        </c:dLbls>
        <c:marker val="1"/>
        <c:smooth val="0"/>
        <c:axId val="398339656"/>
        <c:axId val="243646120"/>
      </c:lineChart>
      <c:dateAx>
        <c:axId val="398339656"/>
        <c:scaling>
          <c:orientation val="minMax"/>
        </c:scaling>
        <c:delete val="1"/>
        <c:axPos val="b"/>
        <c:numFmt formatCode="ge" sourceLinked="1"/>
        <c:majorTickMark val="none"/>
        <c:minorTickMark val="none"/>
        <c:tickLblPos val="none"/>
        <c:crossAx val="243646120"/>
        <c:crosses val="autoZero"/>
        <c:auto val="1"/>
        <c:lblOffset val="100"/>
        <c:baseTimeUnit val="years"/>
      </c:dateAx>
      <c:valAx>
        <c:axId val="24364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3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25043818</c:v>
                </c:pt>
                <c:pt idx="1">
                  <c:v>25145508</c:v>
                </c:pt>
                <c:pt idx="2">
                  <c:v>25086123</c:v>
                </c:pt>
                <c:pt idx="3">
                  <c:v>28989483</c:v>
                </c:pt>
                <c:pt idx="4">
                  <c:v>29277615</c:v>
                </c:pt>
              </c:numCache>
            </c:numRef>
          </c:val>
          <c:extLst xmlns:c16r2="http://schemas.microsoft.com/office/drawing/2015/06/chart">
            <c:ext xmlns:c16="http://schemas.microsoft.com/office/drawing/2014/chart" uri="{C3380CC4-5D6E-409C-BE32-E72D297353CC}">
              <c16:uniqueId val="{00000000-27D6-4FC0-A86F-6317F0E7E643}"/>
            </c:ext>
          </c:extLst>
        </c:ser>
        <c:dLbls>
          <c:showLegendKey val="0"/>
          <c:showVal val="0"/>
          <c:showCatName val="0"/>
          <c:showSerName val="0"/>
          <c:showPercent val="0"/>
          <c:showBubbleSize val="0"/>
        </c:dLbls>
        <c:gapWidth val="150"/>
        <c:axId val="243645336"/>
        <c:axId val="24364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27D6-4FC0-A86F-6317F0E7E643}"/>
            </c:ext>
          </c:extLst>
        </c:ser>
        <c:dLbls>
          <c:showLegendKey val="0"/>
          <c:showVal val="0"/>
          <c:showCatName val="0"/>
          <c:showSerName val="0"/>
          <c:showPercent val="0"/>
          <c:showBubbleSize val="0"/>
        </c:dLbls>
        <c:marker val="1"/>
        <c:smooth val="0"/>
        <c:axId val="243645336"/>
        <c:axId val="243646904"/>
      </c:lineChart>
      <c:dateAx>
        <c:axId val="243645336"/>
        <c:scaling>
          <c:orientation val="minMax"/>
        </c:scaling>
        <c:delete val="1"/>
        <c:axPos val="b"/>
        <c:numFmt formatCode="ge" sourceLinked="1"/>
        <c:majorTickMark val="none"/>
        <c:minorTickMark val="none"/>
        <c:tickLblPos val="none"/>
        <c:crossAx val="243646904"/>
        <c:crosses val="autoZero"/>
        <c:auto val="1"/>
        <c:lblOffset val="100"/>
        <c:baseTimeUnit val="years"/>
      </c:dateAx>
      <c:valAx>
        <c:axId val="243646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64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8.3000000000000007</c:v>
                </c:pt>
                <c:pt idx="1">
                  <c:v>8.1</c:v>
                </c:pt>
                <c:pt idx="2">
                  <c:v>7.8</c:v>
                </c:pt>
                <c:pt idx="3">
                  <c:v>8.1999999999999993</c:v>
                </c:pt>
                <c:pt idx="4">
                  <c:v>8.6999999999999993</c:v>
                </c:pt>
              </c:numCache>
            </c:numRef>
          </c:val>
          <c:extLst xmlns:c16r2="http://schemas.microsoft.com/office/drawing/2015/06/chart">
            <c:ext xmlns:c16="http://schemas.microsoft.com/office/drawing/2014/chart" uri="{C3380CC4-5D6E-409C-BE32-E72D297353CC}">
              <c16:uniqueId val="{00000000-DC04-479D-93FB-9E272617696F}"/>
            </c:ext>
          </c:extLst>
        </c:ser>
        <c:dLbls>
          <c:showLegendKey val="0"/>
          <c:showVal val="0"/>
          <c:showCatName val="0"/>
          <c:showSerName val="0"/>
          <c:showPercent val="0"/>
          <c:showBubbleSize val="0"/>
        </c:dLbls>
        <c:gapWidth val="150"/>
        <c:axId val="243646512"/>
        <c:axId val="24364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DC04-479D-93FB-9E272617696F}"/>
            </c:ext>
          </c:extLst>
        </c:ser>
        <c:dLbls>
          <c:showLegendKey val="0"/>
          <c:showVal val="0"/>
          <c:showCatName val="0"/>
          <c:showSerName val="0"/>
          <c:showPercent val="0"/>
          <c:showBubbleSize val="0"/>
        </c:dLbls>
        <c:marker val="1"/>
        <c:smooth val="0"/>
        <c:axId val="243646512"/>
        <c:axId val="243647688"/>
      </c:lineChart>
      <c:dateAx>
        <c:axId val="243646512"/>
        <c:scaling>
          <c:orientation val="minMax"/>
        </c:scaling>
        <c:delete val="1"/>
        <c:axPos val="b"/>
        <c:numFmt formatCode="ge" sourceLinked="1"/>
        <c:majorTickMark val="none"/>
        <c:minorTickMark val="none"/>
        <c:tickLblPos val="none"/>
        <c:crossAx val="243647688"/>
        <c:crosses val="autoZero"/>
        <c:auto val="1"/>
        <c:lblOffset val="100"/>
        <c:baseTimeUnit val="years"/>
      </c:dateAx>
      <c:valAx>
        <c:axId val="243647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64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86.4</c:v>
                </c:pt>
                <c:pt idx="1">
                  <c:v>88</c:v>
                </c:pt>
                <c:pt idx="2">
                  <c:v>89.1</c:v>
                </c:pt>
                <c:pt idx="3">
                  <c:v>91.9</c:v>
                </c:pt>
                <c:pt idx="4">
                  <c:v>97.7</c:v>
                </c:pt>
              </c:numCache>
            </c:numRef>
          </c:val>
          <c:extLst xmlns:c16r2="http://schemas.microsoft.com/office/drawing/2015/06/chart">
            <c:ext xmlns:c16="http://schemas.microsoft.com/office/drawing/2014/chart" uri="{C3380CC4-5D6E-409C-BE32-E72D297353CC}">
              <c16:uniqueId val="{00000000-CDCE-4FD9-A189-895ED00CC34C}"/>
            </c:ext>
          </c:extLst>
        </c:ser>
        <c:dLbls>
          <c:showLegendKey val="0"/>
          <c:showVal val="0"/>
          <c:showCatName val="0"/>
          <c:showSerName val="0"/>
          <c:showPercent val="0"/>
          <c:showBubbleSize val="0"/>
        </c:dLbls>
        <c:gapWidth val="150"/>
        <c:axId val="243648472"/>
        <c:axId val="2436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CDCE-4FD9-A189-895ED00CC34C}"/>
            </c:ext>
          </c:extLst>
        </c:ser>
        <c:dLbls>
          <c:showLegendKey val="0"/>
          <c:showVal val="0"/>
          <c:showCatName val="0"/>
          <c:showSerName val="0"/>
          <c:showPercent val="0"/>
          <c:showBubbleSize val="0"/>
        </c:dLbls>
        <c:marker val="1"/>
        <c:smooth val="0"/>
        <c:axId val="243648472"/>
        <c:axId val="243648864"/>
      </c:lineChart>
      <c:dateAx>
        <c:axId val="243648472"/>
        <c:scaling>
          <c:orientation val="minMax"/>
        </c:scaling>
        <c:delete val="1"/>
        <c:axPos val="b"/>
        <c:numFmt formatCode="ge" sourceLinked="1"/>
        <c:majorTickMark val="none"/>
        <c:minorTickMark val="none"/>
        <c:tickLblPos val="none"/>
        <c:crossAx val="243648864"/>
        <c:crosses val="autoZero"/>
        <c:auto val="1"/>
        <c:lblOffset val="100"/>
        <c:baseTimeUnit val="years"/>
      </c:dateAx>
      <c:valAx>
        <c:axId val="24364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64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三重県　こころの医療センター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348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348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1834269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20768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148</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100.1</v>
      </c>
      <c r="Q33" s="119"/>
      <c r="R33" s="119"/>
      <c r="S33" s="119"/>
      <c r="T33" s="119"/>
      <c r="U33" s="119"/>
      <c r="V33" s="119"/>
      <c r="W33" s="119"/>
      <c r="X33" s="119"/>
      <c r="Y33" s="119"/>
      <c r="Z33" s="119"/>
      <c r="AA33" s="119"/>
      <c r="AB33" s="119"/>
      <c r="AC33" s="119"/>
      <c r="AD33" s="120"/>
      <c r="AE33" s="118">
        <f>データ!AI7</f>
        <v>102</v>
      </c>
      <c r="AF33" s="119"/>
      <c r="AG33" s="119"/>
      <c r="AH33" s="119"/>
      <c r="AI33" s="119"/>
      <c r="AJ33" s="119"/>
      <c r="AK33" s="119"/>
      <c r="AL33" s="119"/>
      <c r="AM33" s="119"/>
      <c r="AN33" s="119"/>
      <c r="AO33" s="119"/>
      <c r="AP33" s="119"/>
      <c r="AQ33" s="119"/>
      <c r="AR33" s="119"/>
      <c r="AS33" s="120"/>
      <c r="AT33" s="118">
        <f>データ!AJ7</f>
        <v>101.5</v>
      </c>
      <c r="AU33" s="119"/>
      <c r="AV33" s="119"/>
      <c r="AW33" s="119"/>
      <c r="AX33" s="119"/>
      <c r="AY33" s="119"/>
      <c r="AZ33" s="119"/>
      <c r="BA33" s="119"/>
      <c r="BB33" s="119"/>
      <c r="BC33" s="119"/>
      <c r="BD33" s="119"/>
      <c r="BE33" s="119"/>
      <c r="BF33" s="119"/>
      <c r="BG33" s="119"/>
      <c r="BH33" s="120"/>
      <c r="BI33" s="118">
        <f>データ!AK7</f>
        <v>100.8</v>
      </c>
      <c r="BJ33" s="119"/>
      <c r="BK33" s="119"/>
      <c r="BL33" s="119"/>
      <c r="BM33" s="119"/>
      <c r="BN33" s="119"/>
      <c r="BO33" s="119"/>
      <c r="BP33" s="119"/>
      <c r="BQ33" s="119"/>
      <c r="BR33" s="119"/>
      <c r="BS33" s="119"/>
      <c r="BT33" s="119"/>
      <c r="BU33" s="119"/>
      <c r="BV33" s="119"/>
      <c r="BW33" s="120"/>
      <c r="BX33" s="118">
        <f>データ!AL7</f>
        <v>97.7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76.3</v>
      </c>
      <c r="DE33" s="119"/>
      <c r="DF33" s="119"/>
      <c r="DG33" s="119"/>
      <c r="DH33" s="119"/>
      <c r="DI33" s="119"/>
      <c r="DJ33" s="119"/>
      <c r="DK33" s="119"/>
      <c r="DL33" s="119"/>
      <c r="DM33" s="119"/>
      <c r="DN33" s="119"/>
      <c r="DO33" s="119"/>
      <c r="DP33" s="119"/>
      <c r="DQ33" s="119"/>
      <c r="DR33" s="120"/>
      <c r="DS33" s="118">
        <f>データ!AT7</f>
        <v>75.2</v>
      </c>
      <c r="DT33" s="119"/>
      <c r="DU33" s="119"/>
      <c r="DV33" s="119"/>
      <c r="DW33" s="119"/>
      <c r="DX33" s="119"/>
      <c r="DY33" s="119"/>
      <c r="DZ33" s="119"/>
      <c r="EA33" s="119"/>
      <c r="EB33" s="119"/>
      <c r="EC33" s="119"/>
      <c r="ED33" s="119"/>
      <c r="EE33" s="119"/>
      <c r="EF33" s="119"/>
      <c r="EG33" s="120"/>
      <c r="EH33" s="118">
        <f>データ!AU7</f>
        <v>76.3</v>
      </c>
      <c r="EI33" s="119"/>
      <c r="EJ33" s="119"/>
      <c r="EK33" s="119"/>
      <c r="EL33" s="119"/>
      <c r="EM33" s="119"/>
      <c r="EN33" s="119"/>
      <c r="EO33" s="119"/>
      <c r="EP33" s="119"/>
      <c r="EQ33" s="119"/>
      <c r="ER33" s="119"/>
      <c r="ES33" s="119"/>
      <c r="ET33" s="119"/>
      <c r="EU33" s="119"/>
      <c r="EV33" s="120"/>
      <c r="EW33" s="118">
        <f>データ!AV7</f>
        <v>75.7</v>
      </c>
      <c r="EX33" s="119"/>
      <c r="EY33" s="119"/>
      <c r="EZ33" s="119"/>
      <c r="FA33" s="119"/>
      <c r="FB33" s="119"/>
      <c r="FC33" s="119"/>
      <c r="FD33" s="119"/>
      <c r="FE33" s="119"/>
      <c r="FF33" s="119"/>
      <c r="FG33" s="119"/>
      <c r="FH33" s="119"/>
      <c r="FI33" s="119"/>
      <c r="FJ33" s="119"/>
      <c r="FK33" s="120"/>
      <c r="FL33" s="118">
        <f>データ!AW7</f>
        <v>71.8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102.8</v>
      </c>
      <c r="GS33" s="119"/>
      <c r="GT33" s="119"/>
      <c r="GU33" s="119"/>
      <c r="GV33" s="119"/>
      <c r="GW33" s="119"/>
      <c r="GX33" s="119"/>
      <c r="GY33" s="119"/>
      <c r="GZ33" s="119"/>
      <c r="HA33" s="119"/>
      <c r="HB33" s="119"/>
      <c r="HC33" s="119"/>
      <c r="HD33" s="119"/>
      <c r="HE33" s="119"/>
      <c r="HF33" s="120"/>
      <c r="HG33" s="118">
        <f>データ!BE7</f>
        <v>131.4</v>
      </c>
      <c r="HH33" s="119"/>
      <c r="HI33" s="119"/>
      <c r="HJ33" s="119"/>
      <c r="HK33" s="119"/>
      <c r="HL33" s="119"/>
      <c r="HM33" s="119"/>
      <c r="HN33" s="119"/>
      <c r="HO33" s="119"/>
      <c r="HP33" s="119"/>
      <c r="HQ33" s="119"/>
      <c r="HR33" s="119"/>
      <c r="HS33" s="119"/>
      <c r="HT33" s="119"/>
      <c r="HU33" s="120"/>
      <c r="HV33" s="118">
        <f>データ!BF7</f>
        <v>124.4</v>
      </c>
      <c r="HW33" s="119"/>
      <c r="HX33" s="119"/>
      <c r="HY33" s="119"/>
      <c r="HZ33" s="119"/>
      <c r="IA33" s="119"/>
      <c r="IB33" s="119"/>
      <c r="IC33" s="119"/>
      <c r="ID33" s="119"/>
      <c r="IE33" s="119"/>
      <c r="IF33" s="119"/>
      <c r="IG33" s="119"/>
      <c r="IH33" s="119"/>
      <c r="II33" s="119"/>
      <c r="IJ33" s="120"/>
      <c r="IK33" s="118">
        <f>データ!BG7</f>
        <v>124.8</v>
      </c>
      <c r="IL33" s="119"/>
      <c r="IM33" s="119"/>
      <c r="IN33" s="119"/>
      <c r="IO33" s="119"/>
      <c r="IP33" s="119"/>
      <c r="IQ33" s="119"/>
      <c r="IR33" s="119"/>
      <c r="IS33" s="119"/>
      <c r="IT33" s="119"/>
      <c r="IU33" s="119"/>
      <c r="IV33" s="119"/>
      <c r="IW33" s="119"/>
      <c r="IX33" s="119"/>
      <c r="IY33" s="120"/>
      <c r="IZ33" s="118">
        <f>データ!BH7</f>
        <v>133.69999999999999</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73.900000000000006</v>
      </c>
      <c r="KG33" s="119"/>
      <c r="KH33" s="119"/>
      <c r="KI33" s="119"/>
      <c r="KJ33" s="119"/>
      <c r="KK33" s="119"/>
      <c r="KL33" s="119"/>
      <c r="KM33" s="119"/>
      <c r="KN33" s="119"/>
      <c r="KO33" s="119"/>
      <c r="KP33" s="119"/>
      <c r="KQ33" s="119"/>
      <c r="KR33" s="119"/>
      <c r="KS33" s="119"/>
      <c r="KT33" s="120"/>
      <c r="KU33" s="118">
        <f>データ!BP7</f>
        <v>70.400000000000006</v>
      </c>
      <c r="KV33" s="119"/>
      <c r="KW33" s="119"/>
      <c r="KX33" s="119"/>
      <c r="KY33" s="119"/>
      <c r="KZ33" s="119"/>
      <c r="LA33" s="119"/>
      <c r="LB33" s="119"/>
      <c r="LC33" s="119"/>
      <c r="LD33" s="119"/>
      <c r="LE33" s="119"/>
      <c r="LF33" s="119"/>
      <c r="LG33" s="119"/>
      <c r="LH33" s="119"/>
      <c r="LI33" s="120"/>
      <c r="LJ33" s="118">
        <f>データ!BQ7</f>
        <v>80</v>
      </c>
      <c r="LK33" s="119"/>
      <c r="LL33" s="119"/>
      <c r="LM33" s="119"/>
      <c r="LN33" s="119"/>
      <c r="LO33" s="119"/>
      <c r="LP33" s="119"/>
      <c r="LQ33" s="119"/>
      <c r="LR33" s="119"/>
      <c r="LS33" s="119"/>
      <c r="LT33" s="119"/>
      <c r="LU33" s="119"/>
      <c r="LV33" s="119"/>
      <c r="LW33" s="119"/>
      <c r="LX33" s="120"/>
      <c r="LY33" s="118">
        <f>データ!BR7</f>
        <v>81.8</v>
      </c>
      <c r="LZ33" s="119"/>
      <c r="MA33" s="119"/>
      <c r="MB33" s="119"/>
      <c r="MC33" s="119"/>
      <c r="MD33" s="119"/>
      <c r="ME33" s="119"/>
      <c r="MF33" s="119"/>
      <c r="MG33" s="119"/>
      <c r="MH33" s="119"/>
      <c r="MI33" s="119"/>
      <c r="MJ33" s="119"/>
      <c r="MK33" s="119"/>
      <c r="ML33" s="119"/>
      <c r="MM33" s="120"/>
      <c r="MN33" s="118">
        <f>データ!BS7</f>
        <v>78.099999999999994</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146</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121" t="s">
        <v>37</v>
      </c>
      <c r="H55" s="121"/>
      <c r="I55" s="121"/>
      <c r="J55" s="121"/>
      <c r="K55" s="121"/>
      <c r="L55" s="121"/>
      <c r="M55" s="121"/>
      <c r="N55" s="121"/>
      <c r="O55" s="121"/>
      <c r="P55" s="123">
        <f>データ!BZ7</f>
        <v>16547</v>
      </c>
      <c r="Q55" s="124"/>
      <c r="R55" s="124"/>
      <c r="S55" s="124"/>
      <c r="T55" s="124"/>
      <c r="U55" s="124"/>
      <c r="V55" s="124"/>
      <c r="W55" s="124"/>
      <c r="X55" s="124"/>
      <c r="Y55" s="124"/>
      <c r="Z55" s="124"/>
      <c r="AA55" s="124"/>
      <c r="AB55" s="124"/>
      <c r="AC55" s="124"/>
      <c r="AD55" s="125"/>
      <c r="AE55" s="123">
        <f>データ!CA7</f>
        <v>17195</v>
      </c>
      <c r="AF55" s="124"/>
      <c r="AG55" s="124"/>
      <c r="AH55" s="124"/>
      <c r="AI55" s="124"/>
      <c r="AJ55" s="124"/>
      <c r="AK55" s="124"/>
      <c r="AL55" s="124"/>
      <c r="AM55" s="124"/>
      <c r="AN55" s="124"/>
      <c r="AO55" s="124"/>
      <c r="AP55" s="124"/>
      <c r="AQ55" s="124"/>
      <c r="AR55" s="124"/>
      <c r="AS55" s="125"/>
      <c r="AT55" s="123">
        <f>データ!CB7</f>
        <v>18146</v>
      </c>
      <c r="AU55" s="124"/>
      <c r="AV55" s="124"/>
      <c r="AW55" s="124"/>
      <c r="AX55" s="124"/>
      <c r="AY55" s="124"/>
      <c r="AZ55" s="124"/>
      <c r="BA55" s="124"/>
      <c r="BB55" s="124"/>
      <c r="BC55" s="124"/>
      <c r="BD55" s="124"/>
      <c r="BE55" s="124"/>
      <c r="BF55" s="124"/>
      <c r="BG55" s="124"/>
      <c r="BH55" s="125"/>
      <c r="BI55" s="123">
        <f>データ!CC7</f>
        <v>17570</v>
      </c>
      <c r="BJ55" s="124"/>
      <c r="BK55" s="124"/>
      <c r="BL55" s="124"/>
      <c r="BM55" s="124"/>
      <c r="BN55" s="124"/>
      <c r="BO55" s="124"/>
      <c r="BP55" s="124"/>
      <c r="BQ55" s="124"/>
      <c r="BR55" s="124"/>
      <c r="BS55" s="124"/>
      <c r="BT55" s="124"/>
      <c r="BU55" s="124"/>
      <c r="BV55" s="124"/>
      <c r="BW55" s="125"/>
      <c r="BX55" s="123">
        <f>データ!CD7</f>
        <v>17468</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5771</v>
      </c>
      <c r="DE55" s="124"/>
      <c r="DF55" s="124"/>
      <c r="DG55" s="124"/>
      <c r="DH55" s="124"/>
      <c r="DI55" s="124"/>
      <c r="DJ55" s="124"/>
      <c r="DK55" s="124"/>
      <c r="DL55" s="124"/>
      <c r="DM55" s="124"/>
      <c r="DN55" s="124"/>
      <c r="DO55" s="124"/>
      <c r="DP55" s="124"/>
      <c r="DQ55" s="124"/>
      <c r="DR55" s="125"/>
      <c r="DS55" s="123">
        <f>データ!CL7</f>
        <v>5623</v>
      </c>
      <c r="DT55" s="124"/>
      <c r="DU55" s="124"/>
      <c r="DV55" s="124"/>
      <c r="DW55" s="124"/>
      <c r="DX55" s="124"/>
      <c r="DY55" s="124"/>
      <c r="DZ55" s="124"/>
      <c r="EA55" s="124"/>
      <c r="EB55" s="124"/>
      <c r="EC55" s="124"/>
      <c r="ED55" s="124"/>
      <c r="EE55" s="124"/>
      <c r="EF55" s="124"/>
      <c r="EG55" s="125"/>
      <c r="EH55" s="123">
        <f>データ!CM7</f>
        <v>5892</v>
      </c>
      <c r="EI55" s="124"/>
      <c r="EJ55" s="124"/>
      <c r="EK55" s="124"/>
      <c r="EL55" s="124"/>
      <c r="EM55" s="124"/>
      <c r="EN55" s="124"/>
      <c r="EO55" s="124"/>
      <c r="EP55" s="124"/>
      <c r="EQ55" s="124"/>
      <c r="ER55" s="124"/>
      <c r="ES55" s="124"/>
      <c r="ET55" s="124"/>
      <c r="EU55" s="124"/>
      <c r="EV55" s="125"/>
      <c r="EW55" s="123">
        <f>データ!CN7</f>
        <v>5844</v>
      </c>
      <c r="EX55" s="124"/>
      <c r="EY55" s="124"/>
      <c r="EZ55" s="124"/>
      <c r="FA55" s="124"/>
      <c r="FB55" s="124"/>
      <c r="FC55" s="124"/>
      <c r="FD55" s="124"/>
      <c r="FE55" s="124"/>
      <c r="FF55" s="124"/>
      <c r="FG55" s="124"/>
      <c r="FH55" s="124"/>
      <c r="FI55" s="124"/>
      <c r="FJ55" s="124"/>
      <c r="FK55" s="125"/>
      <c r="FL55" s="123">
        <f>データ!CO7</f>
        <v>6062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86.4</v>
      </c>
      <c r="GS55" s="119"/>
      <c r="GT55" s="119"/>
      <c r="GU55" s="119"/>
      <c r="GV55" s="119"/>
      <c r="GW55" s="119"/>
      <c r="GX55" s="119"/>
      <c r="GY55" s="119"/>
      <c r="GZ55" s="119"/>
      <c r="HA55" s="119"/>
      <c r="HB55" s="119"/>
      <c r="HC55" s="119"/>
      <c r="HD55" s="119"/>
      <c r="HE55" s="119"/>
      <c r="HF55" s="120"/>
      <c r="HG55" s="118">
        <f>データ!CW7</f>
        <v>88</v>
      </c>
      <c r="HH55" s="119"/>
      <c r="HI55" s="119"/>
      <c r="HJ55" s="119"/>
      <c r="HK55" s="119"/>
      <c r="HL55" s="119"/>
      <c r="HM55" s="119"/>
      <c r="HN55" s="119"/>
      <c r="HO55" s="119"/>
      <c r="HP55" s="119"/>
      <c r="HQ55" s="119"/>
      <c r="HR55" s="119"/>
      <c r="HS55" s="119"/>
      <c r="HT55" s="119"/>
      <c r="HU55" s="120"/>
      <c r="HV55" s="118">
        <f>データ!CX7</f>
        <v>89.1</v>
      </c>
      <c r="HW55" s="119"/>
      <c r="HX55" s="119"/>
      <c r="HY55" s="119"/>
      <c r="HZ55" s="119"/>
      <c r="IA55" s="119"/>
      <c r="IB55" s="119"/>
      <c r="IC55" s="119"/>
      <c r="ID55" s="119"/>
      <c r="IE55" s="119"/>
      <c r="IF55" s="119"/>
      <c r="IG55" s="119"/>
      <c r="IH55" s="119"/>
      <c r="II55" s="119"/>
      <c r="IJ55" s="120"/>
      <c r="IK55" s="118">
        <f>データ!CY7</f>
        <v>91.9</v>
      </c>
      <c r="IL55" s="119"/>
      <c r="IM55" s="119"/>
      <c r="IN55" s="119"/>
      <c r="IO55" s="119"/>
      <c r="IP55" s="119"/>
      <c r="IQ55" s="119"/>
      <c r="IR55" s="119"/>
      <c r="IS55" s="119"/>
      <c r="IT55" s="119"/>
      <c r="IU55" s="119"/>
      <c r="IV55" s="119"/>
      <c r="IW55" s="119"/>
      <c r="IX55" s="119"/>
      <c r="IY55" s="120"/>
      <c r="IZ55" s="118">
        <f>データ!CZ7</f>
        <v>97.7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8.3000000000000007</v>
      </c>
      <c r="KG55" s="119"/>
      <c r="KH55" s="119"/>
      <c r="KI55" s="119"/>
      <c r="KJ55" s="119"/>
      <c r="KK55" s="119"/>
      <c r="KL55" s="119"/>
      <c r="KM55" s="119"/>
      <c r="KN55" s="119"/>
      <c r="KO55" s="119"/>
      <c r="KP55" s="119"/>
      <c r="KQ55" s="119"/>
      <c r="KR55" s="119"/>
      <c r="KS55" s="119"/>
      <c r="KT55" s="120"/>
      <c r="KU55" s="118">
        <f>データ!DH7</f>
        <v>8.1</v>
      </c>
      <c r="KV55" s="119"/>
      <c r="KW55" s="119"/>
      <c r="KX55" s="119"/>
      <c r="KY55" s="119"/>
      <c r="KZ55" s="119"/>
      <c r="LA55" s="119"/>
      <c r="LB55" s="119"/>
      <c r="LC55" s="119"/>
      <c r="LD55" s="119"/>
      <c r="LE55" s="119"/>
      <c r="LF55" s="119"/>
      <c r="LG55" s="119"/>
      <c r="LH55" s="119"/>
      <c r="LI55" s="120"/>
      <c r="LJ55" s="118">
        <f>データ!DI7</f>
        <v>7.8</v>
      </c>
      <c r="LK55" s="119"/>
      <c r="LL55" s="119"/>
      <c r="LM55" s="119"/>
      <c r="LN55" s="119"/>
      <c r="LO55" s="119"/>
      <c r="LP55" s="119"/>
      <c r="LQ55" s="119"/>
      <c r="LR55" s="119"/>
      <c r="LS55" s="119"/>
      <c r="LT55" s="119"/>
      <c r="LU55" s="119"/>
      <c r="LV55" s="119"/>
      <c r="LW55" s="119"/>
      <c r="LX55" s="120"/>
      <c r="LY55" s="118">
        <f>データ!DJ7</f>
        <v>8.1999999999999993</v>
      </c>
      <c r="LZ55" s="119"/>
      <c r="MA55" s="119"/>
      <c r="MB55" s="119"/>
      <c r="MC55" s="119"/>
      <c r="MD55" s="119"/>
      <c r="ME55" s="119"/>
      <c r="MF55" s="119"/>
      <c r="MG55" s="119"/>
      <c r="MH55" s="119"/>
      <c r="MI55" s="119"/>
      <c r="MJ55" s="119"/>
      <c r="MK55" s="119"/>
      <c r="ML55" s="119"/>
      <c r="MM55" s="120"/>
      <c r="MN55" s="118">
        <f>データ!DK7</f>
        <v>8.6999999999999993</v>
      </c>
      <c r="MO55" s="119"/>
      <c r="MP55" s="119"/>
      <c r="MQ55" s="119"/>
      <c r="MR55" s="119"/>
      <c r="MS55" s="119"/>
      <c r="MT55" s="119"/>
      <c r="MU55" s="119"/>
      <c r="MV55" s="119"/>
      <c r="MW55" s="119"/>
      <c r="MX55" s="119"/>
      <c r="MY55" s="119"/>
      <c r="MZ55" s="119"/>
      <c r="NA55" s="119"/>
      <c r="NB55" s="120"/>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121" t="s">
        <v>38</v>
      </c>
      <c r="H56" s="121"/>
      <c r="I56" s="121"/>
      <c r="J56" s="121"/>
      <c r="K56" s="121"/>
      <c r="L56" s="121"/>
      <c r="M56" s="121"/>
      <c r="N56" s="121"/>
      <c r="O56" s="121"/>
      <c r="P56" s="123">
        <f>データ!CE7</f>
        <v>18742</v>
      </c>
      <c r="Q56" s="124"/>
      <c r="R56" s="124"/>
      <c r="S56" s="124"/>
      <c r="T56" s="124"/>
      <c r="U56" s="124"/>
      <c r="V56" s="124"/>
      <c r="W56" s="124"/>
      <c r="X56" s="124"/>
      <c r="Y56" s="124"/>
      <c r="Z56" s="124"/>
      <c r="AA56" s="124"/>
      <c r="AB56" s="124"/>
      <c r="AC56" s="124"/>
      <c r="AD56" s="125"/>
      <c r="AE56" s="123">
        <f>データ!CF7</f>
        <v>19795</v>
      </c>
      <c r="AF56" s="124"/>
      <c r="AG56" s="124"/>
      <c r="AH56" s="124"/>
      <c r="AI56" s="124"/>
      <c r="AJ56" s="124"/>
      <c r="AK56" s="124"/>
      <c r="AL56" s="124"/>
      <c r="AM56" s="124"/>
      <c r="AN56" s="124"/>
      <c r="AO56" s="124"/>
      <c r="AP56" s="124"/>
      <c r="AQ56" s="124"/>
      <c r="AR56" s="124"/>
      <c r="AS56" s="125"/>
      <c r="AT56" s="123">
        <f>データ!CG7</f>
        <v>20395</v>
      </c>
      <c r="AU56" s="124"/>
      <c r="AV56" s="124"/>
      <c r="AW56" s="124"/>
      <c r="AX56" s="124"/>
      <c r="AY56" s="124"/>
      <c r="AZ56" s="124"/>
      <c r="BA56" s="124"/>
      <c r="BB56" s="124"/>
      <c r="BC56" s="124"/>
      <c r="BD56" s="124"/>
      <c r="BE56" s="124"/>
      <c r="BF56" s="124"/>
      <c r="BG56" s="124"/>
      <c r="BH56" s="125"/>
      <c r="BI56" s="123">
        <f>データ!CH7</f>
        <v>20681</v>
      </c>
      <c r="BJ56" s="124"/>
      <c r="BK56" s="124"/>
      <c r="BL56" s="124"/>
      <c r="BM56" s="124"/>
      <c r="BN56" s="124"/>
      <c r="BO56" s="124"/>
      <c r="BP56" s="124"/>
      <c r="BQ56" s="124"/>
      <c r="BR56" s="124"/>
      <c r="BS56" s="124"/>
      <c r="BT56" s="124"/>
      <c r="BU56" s="124"/>
      <c r="BV56" s="124"/>
      <c r="BW56" s="125"/>
      <c r="BX56" s="123">
        <f>データ!CI7</f>
        <v>21037</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8812</v>
      </c>
      <c r="DE56" s="124"/>
      <c r="DF56" s="124"/>
      <c r="DG56" s="124"/>
      <c r="DH56" s="124"/>
      <c r="DI56" s="124"/>
      <c r="DJ56" s="124"/>
      <c r="DK56" s="124"/>
      <c r="DL56" s="124"/>
      <c r="DM56" s="124"/>
      <c r="DN56" s="124"/>
      <c r="DO56" s="124"/>
      <c r="DP56" s="124"/>
      <c r="DQ56" s="124"/>
      <c r="DR56" s="125"/>
      <c r="DS56" s="123">
        <f>データ!CQ7</f>
        <v>8588</v>
      </c>
      <c r="DT56" s="124"/>
      <c r="DU56" s="124"/>
      <c r="DV56" s="124"/>
      <c r="DW56" s="124"/>
      <c r="DX56" s="124"/>
      <c r="DY56" s="124"/>
      <c r="DZ56" s="124"/>
      <c r="EA56" s="124"/>
      <c r="EB56" s="124"/>
      <c r="EC56" s="124"/>
      <c r="ED56" s="124"/>
      <c r="EE56" s="124"/>
      <c r="EF56" s="124"/>
      <c r="EG56" s="125"/>
      <c r="EH56" s="123">
        <f>データ!CR7</f>
        <v>8536</v>
      </c>
      <c r="EI56" s="124"/>
      <c r="EJ56" s="124"/>
      <c r="EK56" s="124"/>
      <c r="EL56" s="124"/>
      <c r="EM56" s="124"/>
      <c r="EN56" s="124"/>
      <c r="EO56" s="124"/>
      <c r="EP56" s="124"/>
      <c r="EQ56" s="124"/>
      <c r="ER56" s="124"/>
      <c r="ES56" s="124"/>
      <c r="ET56" s="124"/>
      <c r="EU56" s="124"/>
      <c r="EV56" s="125"/>
      <c r="EW56" s="123">
        <f>データ!CS7</f>
        <v>8502</v>
      </c>
      <c r="EX56" s="124"/>
      <c r="EY56" s="124"/>
      <c r="EZ56" s="124"/>
      <c r="FA56" s="124"/>
      <c r="FB56" s="124"/>
      <c r="FC56" s="124"/>
      <c r="FD56" s="124"/>
      <c r="FE56" s="124"/>
      <c r="FF56" s="124"/>
      <c r="FG56" s="124"/>
      <c r="FH56" s="124"/>
      <c r="FI56" s="124"/>
      <c r="FJ56" s="124"/>
      <c r="FK56" s="125"/>
      <c r="FL56" s="123">
        <f>データ!CT7</f>
        <v>8542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1" t="s">
        <v>147</v>
      </c>
      <c r="NK68" s="142"/>
      <c r="NL68" s="142"/>
      <c r="NM68" s="142"/>
      <c r="NN68" s="142"/>
      <c r="NO68" s="142"/>
      <c r="NP68" s="142"/>
      <c r="NQ68" s="142"/>
      <c r="NR68" s="142"/>
      <c r="NS68" s="142"/>
      <c r="NT68" s="142"/>
      <c r="NU68" s="142"/>
      <c r="NV68" s="142"/>
      <c r="NW68" s="142"/>
      <c r="NX68" s="14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1"/>
      <c r="NK69" s="142"/>
      <c r="NL69" s="142"/>
      <c r="NM69" s="142"/>
      <c r="NN69" s="142"/>
      <c r="NO69" s="142"/>
      <c r="NP69" s="142"/>
      <c r="NQ69" s="142"/>
      <c r="NR69" s="142"/>
      <c r="NS69" s="142"/>
      <c r="NT69" s="142"/>
      <c r="NU69" s="142"/>
      <c r="NV69" s="142"/>
      <c r="NW69" s="142"/>
      <c r="NX69" s="143"/>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1"/>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48.8</v>
      </c>
      <c r="V79" s="132"/>
      <c r="W79" s="132"/>
      <c r="X79" s="132"/>
      <c r="Y79" s="132"/>
      <c r="Z79" s="132"/>
      <c r="AA79" s="132"/>
      <c r="AB79" s="132"/>
      <c r="AC79" s="132"/>
      <c r="AD79" s="132"/>
      <c r="AE79" s="132"/>
      <c r="AF79" s="132"/>
      <c r="AG79" s="132"/>
      <c r="AH79" s="132"/>
      <c r="AI79" s="132"/>
      <c r="AJ79" s="132"/>
      <c r="AK79" s="132"/>
      <c r="AL79" s="132"/>
      <c r="AM79" s="132"/>
      <c r="AN79" s="132">
        <f>データ!DS7</f>
        <v>61.2</v>
      </c>
      <c r="AO79" s="132"/>
      <c r="AP79" s="132"/>
      <c r="AQ79" s="132"/>
      <c r="AR79" s="132"/>
      <c r="AS79" s="132"/>
      <c r="AT79" s="132"/>
      <c r="AU79" s="132"/>
      <c r="AV79" s="132"/>
      <c r="AW79" s="132"/>
      <c r="AX79" s="132"/>
      <c r="AY79" s="132"/>
      <c r="AZ79" s="132"/>
      <c r="BA79" s="132"/>
      <c r="BB79" s="132"/>
      <c r="BC79" s="132"/>
      <c r="BD79" s="132"/>
      <c r="BE79" s="132"/>
      <c r="BF79" s="132"/>
      <c r="BG79" s="132">
        <f>データ!DT7</f>
        <v>63.3</v>
      </c>
      <c r="BH79" s="132"/>
      <c r="BI79" s="132"/>
      <c r="BJ79" s="132"/>
      <c r="BK79" s="132"/>
      <c r="BL79" s="132"/>
      <c r="BM79" s="132"/>
      <c r="BN79" s="132"/>
      <c r="BO79" s="132"/>
      <c r="BP79" s="132"/>
      <c r="BQ79" s="132"/>
      <c r="BR79" s="132"/>
      <c r="BS79" s="132"/>
      <c r="BT79" s="132"/>
      <c r="BU79" s="132"/>
      <c r="BV79" s="132"/>
      <c r="BW79" s="132"/>
      <c r="BX79" s="132"/>
      <c r="BY79" s="132"/>
      <c r="BZ79" s="132">
        <f>データ!DU7</f>
        <v>63.7</v>
      </c>
      <c r="CA79" s="132"/>
      <c r="CB79" s="132"/>
      <c r="CC79" s="132"/>
      <c r="CD79" s="132"/>
      <c r="CE79" s="132"/>
      <c r="CF79" s="132"/>
      <c r="CG79" s="132"/>
      <c r="CH79" s="132"/>
      <c r="CI79" s="132"/>
      <c r="CJ79" s="132"/>
      <c r="CK79" s="132"/>
      <c r="CL79" s="132"/>
      <c r="CM79" s="132"/>
      <c r="CN79" s="132"/>
      <c r="CO79" s="132"/>
      <c r="CP79" s="132"/>
      <c r="CQ79" s="132"/>
      <c r="CR79" s="132"/>
      <c r="CS79" s="132">
        <f>データ!DV7</f>
        <v>64.7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61.8</v>
      </c>
      <c r="EP79" s="132"/>
      <c r="EQ79" s="132"/>
      <c r="ER79" s="132"/>
      <c r="ES79" s="132"/>
      <c r="ET79" s="132"/>
      <c r="EU79" s="132"/>
      <c r="EV79" s="132"/>
      <c r="EW79" s="132"/>
      <c r="EX79" s="132"/>
      <c r="EY79" s="132"/>
      <c r="EZ79" s="132"/>
      <c r="FA79" s="132"/>
      <c r="FB79" s="132"/>
      <c r="FC79" s="132"/>
      <c r="FD79" s="132"/>
      <c r="FE79" s="132"/>
      <c r="FF79" s="132"/>
      <c r="FG79" s="132"/>
      <c r="FH79" s="132">
        <f>データ!ED7</f>
        <v>78.2</v>
      </c>
      <c r="FI79" s="132"/>
      <c r="FJ79" s="132"/>
      <c r="FK79" s="132"/>
      <c r="FL79" s="132"/>
      <c r="FM79" s="132"/>
      <c r="FN79" s="132"/>
      <c r="FO79" s="132"/>
      <c r="FP79" s="132"/>
      <c r="FQ79" s="132"/>
      <c r="FR79" s="132"/>
      <c r="FS79" s="132"/>
      <c r="FT79" s="132"/>
      <c r="FU79" s="132"/>
      <c r="FV79" s="132"/>
      <c r="FW79" s="132"/>
      <c r="FX79" s="132"/>
      <c r="FY79" s="132"/>
      <c r="FZ79" s="132"/>
      <c r="GA79" s="132">
        <f>データ!EE7</f>
        <v>82.9</v>
      </c>
      <c r="GB79" s="132"/>
      <c r="GC79" s="132"/>
      <c r="GD79" s="132"/>
      <c r="GE79" s="132"/>
      <c r="GF79" s="132"/>
      <c r="GG79" s="132"/>
      <c r="GH79" s="132"/>
      <c r="GI79" s="132"/>
      <c r="GJ79" s="132"/>
      <c r="GK79" s="132"/>
      <c r="GL79" s="132"/>
      <c r="GM79" s="132"/>
      <c r="GN79" s="132"/>
      <c r="GO79" s="132"/>
      <c r="GP79" s="132"/>
      <c r="GQ79" s="132"/>
      <c r="GR79" s="132"/>
      <c r="GS79" s="132"/>
      <c r="GT79" s="132">
        <f>データ!EF7</f>
        <v>83.7</v>
      </c>
      <c r="GU79" s="132"/>
      <c r="GV79" s="132"/>
      <c r="GW79" s="132"/>
      <c r="GX79" s="132"/>
      <c r="GY79" s="132"/>
      <c r="GZ79" s="132"/>
      <c r="HA79" s="132"/>
      <c r="HB79" s="132"/>
      <c r="HC79" s="132"/>
      <c r="HD79" s="132"/>
      <c r="HE79" s="132"/>
      <c r="HF79" s="132"/>
      <c r="HG79" s="132"/>
      <c r="HH79" s="132"/>
      <c r="HI79" s="132"/>
      <c r="HJ79" s="132"/>
      <c r="HK79" s="132"/>
      <c r="HL79" s="132"/>
      <c r="HM79" s="132">
        <f>データ!EG7</f>
        <v>83.4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25043818</v>
      </c>
      <c r="JK79" s="127"/>
      <c r="JL79" s="127"/>
      <c r="JM79" s="127"/>
      <c r="JN79" s="127"/>
      <c r="JO79" s="127"/>
      <c r="JP79" s="127"/>
      <c r="JQ79" s="127"/>
      <c r="JR79" s="127"/>
      <c r="JS79" s="127"/>
      <c r="JT79" s="127"/>
      <c r="JU79" s="127"/>
      <c r="JV79" s="127"/>
      <c r="JW79" s="127"/>
      <c r="JX79" s="127"/>
      <c r="JY79" s="127"/>
      <c r="JZ79" s="127"/>
      <c r="KA79" s="127"/>
      <c r="KB79" s="127"/>
      <c r="KC79" s="127">
        <f>データ!EO7</f>
        <v>25145508</v>
      </c>
      <c r="KD79" s="127"/>
      <c r="KE79" s="127"/>
      <c r="KF79" s="127"/>
      <c r="KG79" s="127"/>
      <c r="KH79" s="127"/>
      <c r="KI79" s="127"/>
      <c r="KJ79" s="127"/>
      <c r="KK79" s="127"/>
      <c r="KL79" s="127"/>
      <c r="KM79" s="127"/>
      <c r="KN79" s="127"/>
      <c r="KO79" s="127"/>
      <c r="KP79" s="127"/>
      <c r="KQ79" s="127"/>
      <c r="KR79" s="127"/>
      <c r="KS79" s="127"/>
      <c r="KT79" s="127"/>
      <c r="KU79" s="127"/>
      <c r="KV79" s="127">
        <f>データ!EP7</f>
        <v>25086123</v>
      </c>
      <c r="KW79" s="127"/>
      <c r="KX79" s="127"/>
      <c r="KY79" s="127"/>
      <c r="KZ79" s="127"/>
      <c r="LA79" s="127"/>
      <c r="LB79" s="127"/>
      <c r="LC79" s="127"/>
      <c r="LD79" s="127"/>
      <c r="LE79" s="127"/>
      <c r="LF79" s="127"/>
      <c r="LG79" s="127"/>
      <c r="LH79" s="127"/>
      <c r="LI79" s="127"/>
      <c r="LJ79" s="127"/>
      <c r="LK79" s="127"/>
      <c r="LL79" s="127"/>
      <c r="LM79" s="127"/>
      <c r="LN79" s="127"/>
      <c r="LO79" s="127">
        <f>データ!EQ7</f>
        <v>28989483</v>
      </c>
      <c r="LP79" s="127"/>
      <c r="LQ79" s="127"/>
      <c r="LR79" s="127"/>
      <c r="LS79" s="127"/>
      <c r="LT79" s="127"/>
      <c r="LU79" s="127"/>
      <c r="LV79" s="127"/>
      <c r="LW79" s="127"/>
      <c r="LX79" s="127"/>
      <c r="LY79" s="127"/>
      <c r="LZ79" s="127"/>
      <c r="MA79" s="127"/>
      <c r="MB79" s="127"/>
      <c r="MC79" s="127"/>
      <c r="MD79" s="127"/>
      <c r="ME79" s="127"/>
      <c r="MF79" s="127"/>
      <c r="MG79" s="127"/>
      <c r="MH79" s="127">
        <f>データ!ER7</f>
        <v>29277615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4"/>
      <c r="NK84" s="145"/>
      <c r="NL84" s="145"/>
      <c r="NM84" s="145"/>
      <c r="NN84" s="145"/>
      <c r="NO84" s="145"/>
      <c r="NP84" s="145"/>
      <c r="NQ84" s="145"/>
      <c r="NR84" s="145"/>
      <c r="NS84" s="145"/>
      <c r="NT84" s="145"/>
      <c r="NU84" s="145"/>
      <c r="NV84" s="145"/>
      <c r="NW84" s="145"/>
      <c r="NX84" s="146"/>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HPg4G95CGx87vZfkFPyZj6M/LFOFKcWQN/owfQnygWgvvfJWh38Q7Xq8JvMZK8KxoGRErJsxb7otboCTpSg7Q==" saltValue="qvBSYpx3QXtE91vZfSJ1R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108</v>
      </c>
      <c r="BE5" s="61" t="s">
        <v>109</v>
      </c>
      <c r="BF5" s="61" t="s">
        <v>120</v>
      </c>
      <c r="BG5" s="61" t="s">
        <v>111</v>
      </c>
      <c r="BH5" s="61" t="s">
        <v>121</v>
      </c>
      <c r="BI5" s="61" t="s">
        <v>113</v>
      </c>
      <c r="BJ5" s="61" t="s">
        <v>114</v>
      </c>
      <c r="BK5" s="61" t="s">
        <v>115</v>
      </c>
      <c r="BL5" s="61" t="s">
        <v>116</v>
      </c>
      <c r="BM5" s="61" t="s">
        <v>117</v>
      </c>
      <c r="BN5" s="61" t="s">
        <v>118</v>
      </c>
      <c r="BO5" s="61" t="s">
        <v>122</v>
      </c>
      <c r="BP5" s="61" t="s">
        <v>119</v>
      </c>
      <c r="BQ5" s="61" t="s">
        <v>110</v>
      </c>
      <c r="BR5" s="61" t="s">
        <v>111</v>
      </c>
      <c r="BS5" s="61" t="s">
        <v>121</v>
      </c>
      <c r="BT5" s="61" t="s">
        <v>113</v>
      </c>
      <c r="BU5" s="61" t="s">
        <v>114</v>
      </c>
      <c r="BV5" s="61" t="s">
        <v>115</v>
      </c>
      <c r="BW5" s="61" t="s">
        <v>116</v>
      </c>
      <c r="BX5" s="61" t="s">
        <v>117</v>
      </c>
      <c r="BY5" s="61" t="s">
        <v>118</v>
      </c>
      <c r="BZ5" s="61" t="s">
        <v>122</v>
      </c>
      <c r="CA5" s="61" t="s">
        <v>109</v>
      </c>
      <c r="CB5" s="61" t="s">
        <v>110</v>
      </c>
      <c r="CC5" s="61" t="s">
        <v>111</v>
      </c>
      <c r="CD5" s="61" t="s">
        <v>112</v>
      </c>
      <c r="CE5" s="61" t="s">
        <v>113</v>
      </c>
      <c r="CF5" s="61" t="s">
        <v>114</v>
      </c>
      <c r="CG5" s="61" t="s">
        <v>115</v>
      </c>
      <c r="CH5" s="61" t="s">
        <v>116</v>
      </c>
      <c r="CI5" s="61" t="s">
        <v>117</v>
      </c>
      <c r="CJ5" s="61" t="s">
        <v>118</v>
      </c>
      <c r="CK5" s="61" t="s">
        <v>108</v>
      </c>
      <c r="CL5" s="61" t="s">
        <v>109</v>
      </c>
      <c r="CM5" s="61" t="s">
        <v>120</v>
      </c>
      <c r="CN5" s="61" t="s">
        <v>111</v>
      </c>
      <c r="CO5" s="61" t="s">
        <v>112</v>
      </c>
      <c r="CP5" s="61" t="s">
        <v>113</v>
      </c>
      <c r="CQ5" s="61" t="s">
        <v>114</v>
      </c>
      <c r="CR5" s="61" t="s">
        <v>115</v>
      </c>
      <c r="CS5" s="61" t="s">
        <v>116</v>
      </c>
      <c r="CT5" s="61" t="s">
        <v>117</v>
      </c>
      <c r="CU5" s="61" t="s">
        <v>118</v>
      </c>
      <c r="CV5" s="61" t="s">
        <v>122</v>
      </c>
      <c r="CW5" s="61" t="s">
        <v>109</v>
      </c>
      <c r="CX5" s="61" t="s">
        <v>120</v>
      </c>
      <c r="CY5" s="61" t="s">
        <v>123</v>
      </c>
      <c r="CZ5" s="61" t="s">
        <v>121</v>
      </c>
      <c r="DA5" s="61" t="s">
        <v>113</v>
      </c>
      <c r="DB5" s="61" t="s">
        <v>114</v>
      </c>
      <c r="DC5" s="61" t="s">
        <v>115</v>
      </c>
      <c r="DD5" s="61" t="s">
        <v>116</v>
      </c>
      <c r="DE5" s="61" t="s">
        <v>117</v>
      </c>
      <c r="DF5" s="61" t="s">
        <v>118</v>
      </c>
      <c r="DG5" s="61" t="s">
        <v>108</v>
      </c>
      <c r="DH5" s="61" t="s">
        <v>119</v>
      </c>
      <c r="DI5" s="61" t="s">
        <v>120</v>
      </c>
      <c r="DJ5" s="61" t="s">
        <v>111</v>
      </c>
      <c r="DK5" s="61" t="s">
        <v>121</v>
      </c>
      <c r="DL5" s="61" t="s">
        <v>113</v>
      </c>
      <c r="DM5" s="61" t="s">
        <v>114</v>
      </c>
      <c r="DN5" s="61" t="s">
        <v>115</v>
      </c>
      <c r="DO5" s="61" t="s">
        <v>116</v>
      </c>
      <c r="DP5" s="61" t="s">
        <v>117</v>
      </c>
      <c r="DQ5" s="61" t="s">
        <v>118</v>
      </c>
      <c r="DR5" s="61" t="s">
        <v>122</v>
      </c>
      <c r="DS5" s="61" t="s">
        <v>119</v>
      </c>
      <c r="DT5" s="61" t="s">
        <v>110</v>
      </c>
      <c r="DU5" s="61" t="s">
        <v>111</v>
      </c>
      <c r="DV5" s="61" t="s">
        <v>121</v>
      </c>
      <c r="DW5" s="61" t="s">
        <v>113</v>
      </c>
      <c r="DX5" s="61" t="s">
        <v>114</v>
      </c>
      <c r="DY5" s="61" t="s">
        <v>115</v>
      </c>
      <c r="DZ5" s="61" t="s">
        <v>116</v>
      </c>
      <c r="EA5" s="61" t="s">
        <v>117</v>
      </c>
      <c r="EB5" s="61" t="s">
        <v>118</v>
      </c>
      <c r="EC5" s="61" t="s">
        <v>108</v>
      </c>
      <c r="ED5" s="61" t="s">
        <v>119</v>
      </c>
      <c r="EE5" s="61" t="s">
        <v>120</v>
      </c>
      <c r="EF5" s="61" t="s">
        <v>111</v>
      </c>
      <c r="EG5" s="61" t="s">
        <v>112</v>
      </c>
      <c r="EH5" s="61" t="s">
        <v>113</v>
      </c>
      <c r="EI5" s="61" t="s">
        <v>114</v>
      </c>
      <c r="EJ5" s="61" t="s">
        <v>115</v>
      </c>
      <c r="EK5" s="61" t="s">
        <v>116</v>
      </c>
      <c r="EL5" s="61" t="s">
        <v>117</v>
      </c>
      <c r="EM5" s="61" t="s">
        <v>124</v>
      </c>
      <c r="EN5" s="61" t="s">
        <v>108</v>
      </c>
      <c r="EO5" s="61" t="s">
        <v>119</v>
      </c>
      <c r="EP5" s="61" t="s">
        <v>110</v>
      </c>
      <c r="EQ5" s="61" t="s">
        <v>123</v>
      </c>
      <c r="ER5" s="61" t="s">
        <v>121</v>
      </c>
      <c r="ES5" s="61" t="s">
        <v>113</v>
      </c>
      <c r="ET5" s="61" t="s">
        <v>114</v>
      </c>
      <c r="EU5" s="61" t="s">
        <v>115</v>
      </c>
      <c r="EV5" s="61" t="s">
        <v>116</v>
      </c>
      <c r="EW5" s="61" t="s">
        <v>117</v>
      </c>
      <c r="EX5" s="61" t="s">
        <v>118</v>
      </c>
    </row>
    <row r="6" spans="1:154" s="66" customFormat="1">
      <c r="A6" s="47" t="s">
        <v>125</v>
      </c>
      <c r="B6" s="62">
        <f>B8</f>
        <v>2017</v>
      </c>
      <c r="C6" s="62">
        <f t="shared" ref="C6:M6" si="2">C8</f>
        <v>240001</v>
      </c>
      <c r="D6" s="62">
        <f t="shared" si="2"/>
        <v>46</v>
      </c>
      <c r="E6" s="62">
        <f t="shared" si="2"/>
        <v>6</v>
      </c>
      <c r="F6" s="62">
        <f t="shared" si="2"/>
        <v>0</v>
      </c>
      <c r="G6" s="62">
        <f t="shared" si="2"/>
        <v>2</v>
      </c>
      <c r="H6" s="135" t="str">
        <f>IF(H8&lt;&gt;I8,H8,"")&amp;IF(I8&lt;&gt;J8,I8,"")&amp;"　"&amp;J8</f>
        <v>三重県　こころの医療センター</v>
      </c>
      <c r="I6" s="136"/>
      <c r="J6" s="137"/>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3</v>
      </c>
      <c r="R6" s="62" t="str">
        <f t="shared" si="3"/>
        <v>-</v>
      </c>
      <c r="S6" s="62" t="str">
        <f t="shared" si="3"/>
        <v>-</v>
      </c>
      <c r="T6" s="62" t="str">
        <f t="shared" si="3"/>
        <v>臨</v>
      </c>
      <c r="U6" s="63">
        <f>U8</f>
        <v>1834269</v>
      </c>
      <c r="V6" s="63">
        <f>V8</f>
        <v>20768</v>
      </c>
      <c r="W6" s="62" t="str">
        <f>W8</f>
        <v>非該当</v>
      </c>
      <c r="X6" s="62" t="str">
        <f t="shared" si="3"/>
        <v>１５：１</v>
      </c>
      <c r="Y6" s="63" t="str">
        <f t="shared" si="3"/>
        <v>-</v>
      </c>
      <c r="Z6" s="63" t="str">
        <f t="shared" si="3"/>
        <v>-</v>
      </c>
      <c r="AA6" s="63" t="str">
        <f t="shared" si="3"/>
        <v>-</v>
      </c>
      <c r="AB6" s="63">
        <f t="shared" si="3"/>
        <v>348</v>
      </c>
      <c r="AC6" s="63" t="str">
        <f t="shared" si="3"/>
        <v>-</v>
      </c>
      <c r="AD6" s="63">
        <f t="shared" si="3"/>
        <v>348</v>
      </c>
      <c r="AE6" s="63" t="str">
        <f t="shared" si="3"/>
        <v>-</v>
      </c>
      <c r="AF6" s="63" t="str">
        <f t="shared" si="3"/>
        <v>-</v>
      </c>
      <c r="AG6" s="63" t="str">
        <f t="shared" si="3"/>
        <v>-</v>
      </c>
      <c r="AH6" s="64">
        <f>IF(AH8="-",NA(),AH8)</f>
        <v>100.1</v>
      </c>
      <c r="AI6" s="64">
        <f t="shared" ref="AI6:AQ6" si="4">IF(AI8="-",NA(),AI8)</f>
        <v>102</v>
      </c>
      <c r="AJ6" s="64">
        <f t="shared" si="4"/>
        <v>101.5</v>
      </c>
      <c r="AK6" s="64">
        <f t="shared" si="4"/>
        <v>100.8</v>
      </c>
      <c r="AL6" s="64">
        <f t="shared" si="4"/>
        <v>97.7</v>
      </c>
      <c r="AM6" s="64">
        <f t="shared" si="4"/>
        <v>100</v>
      </c>
      <c r="AN6" s="64">
        <f t="shared" si="4"/>
        <v>101.3</v>
      </c>
      <c r="AO6" s="64">
        <f t="shared" si="4"/>
        <v>101.1</v>
      </c>
      <c r="AP6" s="64">
        <f t="shared" si="4"/>
        <v>101.2</v>
      </c>
      <c r="AQ6" s="64">
        <f t="shared" si="4"/>
        <v>100.9</v>
      </c>
      <c r="AR6" s="64" t="str">
        <f>IF(AR8="-","【-】","【"&amp;SUBSTITUTE(TEXT(AR8,"#,##0.0"),"-","△")&amp;"】")</f>
        <v>【98.5】</v>
      </c>
      <c r="AS6" s="64">
        <f>IF(AS8="-",NA(),AS8)</f>
        <v>76.3</v>
      </c>
      <c r="AT6" s="64">
        <f t="shared" ref="AT6:BB6" si="5">IF(AT8="-",NA(),AT8)</f>
        <v>75.2</v>
      </c>
      <c r="AU6" s="64">
        <f t="shared" si="5"/>
        <v>76.3</v>
      </c>
      <c r="AV6" s="64">
        <f t="shared" si="5"/>
        <v>75.7</v>
      </c>
      <c r="AW6" s="64">
        <f t="shared" si="5"/>
        <v>71.8</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102.8</v>
      </c>
      <c r="BE6" s="64">
        <f t="shared" ref="BE6:BM6" si="6">IF(BE8="-",NA(),BE8)</f>
        <v>131.4</v>
      </c>
      <c r="BF6" s="64">
        <f t="shared" si="6"/>
        <v>124.4</v>
      </c>
      <c r="BG6" s="64">
        <f t="shared" si="6"/>
        <v>124.8</v>
      </c>
      <c r="BH6" s="64">
        <f t="shared" si="6"/>
        <v>133.69999999999999</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73.900000000000006</v>
      </c>
      <c r="BP6" s="64">
        <f t="shared" ref="BP6:BX6" si="7">IF(BP8="-",NA(),BP8)</f>
        <v>70.400000000000006</v>
      </c>
      <c r="BQ6" s="64">
        <f t="shared" si="7"/>
        <v>80</v>
      </c>
      <c r="BR6" s="64">
        <f t="shared" si="7"/>
        <v>81.8</v>
      </c>
      <c r="BS6" s="64">
        <f t="shared" si="7"/>
        <v>78.099999999999994</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16547</v>
      </c>
      <c r="CA6" s="65">
        <f t="shared" ref="CA6:CI6" si="8">IF(CA8="-",NA(),CA8)</f>
        <v>17195</v>
      </c>
      <c r="CB6" s="65">
        <f t="shared" si="8"/>
        <v>18146</v>
      </c>
      <c r="CC6" s="65">
        <f t="shared" si="8"/>
        <v>17570</v>
      </c>
      <c r="CD6" s="65">
        <f t="shared" si="8"/>
        <v>17468</v>
      </c>
      <c r="CE6" s="65">
        <f t="shared" si="8"/>
        <v>18742</v>
      </c>
      <c r="CF6" s="65">
        <f t="shared" si="8"/>
        <v>19795</v>
      </c>
      <c r="CG6" s="65">
        <f t="shared" si="8"/>
        <v>20395</v>
      </c>
      <c r="CH6" s="65">
        <f t="shared" si="8"/>
        <v>20681</v>
      </c>
      <c r="CI6" s="65">
        <f t="shared" si="8"/>
        <v>21037</v>
      </c>
      <c r="CJ6" s="64" t="str">
        <f>IF(CJ8="-","【-】","【"&amp;SUBSTITUTE(TEXT(CJ8,"#,##0"),"-","△")&amp;"】")</f>
        <v>【50,718】</v>
      </c>
      <c r="CK6" s="65">
        <f>IF(CK8="-",NA(),CK8)</f>
        <v>5771</v>
      </c>
      <c r="CL6" s="65">
        <f t="shared" ref="CL6:CT6" si="9">IF(CL8="-",NA(),CL8)</f>
        <v>5623</v>
      </c>
      <c r="CM6" s="65">
        <f t="shared" si="9"/>
        <v>5892</v>
      </c>
      <c r="CN6" s="65">
        <f t="shared" si="9"/>
        <v>5844</v>
      </c>
      <c r="CO6" s="65">
        <f t="shared" si="9"/>
        <v>6062</v>
      </c>
      <c r="CP6" s="65">
        <f t="shared" si="9"/>
        <v>8812</v>
      </c>
      <c r="CQ6" s="65">
        <f t="shared" si="9"/>
        <v>8588</v>
      </c>
      <c r="CR6" s="65">
        <f t="shared" si="9"/>
        <v>8536</v>
      </c>
      <c r="CS6" s="65">
        <f t="shared" si="9"/>
        <v>8502</v>
      </c>
      <c r="CT6" s="65">
        <f t="shared" si="9"/>
        <v>8542</v>
      </c>
      <c r="CU6" s="64" t="str">
        <f>IF(CU8="-","【-】","【"&amp;SUBSTITUTE(TEXT(CU8,"#,##0"),"-","△")&amp;"】")</f>
        <v>【14,202】</v>
      </c>
      <c r="CV6" s="64">
        <f>IF(CV8="-",NA(),CV8)</f>
        <v>86.4</v>
      </c>
      <c r="CW6" s="64">
        <f t="shared" ref="CW6:DE6" si="10">IF(CW8="-",NA(),CW8)</f>
        <v>88</v>
      </c>
      <c r="CX6" s="64">
        <f t="shared" si="10"/>
        <v>89.1</v>
      </c>
      <c r="CY6" s="64">
        <f t="shared" si="10"/>
        <v>91.9</v>
      </c>
      <c r="CZ6" s="64">
        <f t="shared" si="10"/>
        <v>97.7</v>
      </c>
      <c r="DA6" s="64">
        <f t="shared" si="10"/>
        <v>84.5</v>
      </c>
      <c r="DB6" s="64">
        <f t="shared" si="10"/>
        <v>84.4</v>
      </c>
      <c r="DC6" s="64">
        <f t="shared" si="10"/>
        <v>84.6</v>
      </c>
      <c r="DD6" s="64">
        <f t="shared" si="10"/>
        <v>85.6</v>
      </c>
      <c r="DE6" s="64">
        <f t="shared" si="10"/>
        <v>86.5</v>
      </c>
      <c r="DF6" s="64" t="str">
        <f>IF(DF8="-","【-】","【"&amp;SUBSTITUTE(TEXT(DF8,"#,##0.0"),"-","△")&amp;"】")</f>
        <v>【55.0】</v>
      </c>
      <c r="DG6" s="64">
        <f>IF(DG8="-",NA(),DG8)</f>
        <v>8.3000000000000007</v>
      </c>
      <c r="DH6" s="64">
        <f t="shared" ref="DH6:DP6" si="11">IF(DH8="-",NA(),DH8)</f>
        <v>8.1</v>
      </c>
      <c r="DI6" s="64">
        <f t="shared" si="11"/>
        <v>7.8</v>
      </c>
      <c r="DJ6" s="64">
        <f t="shared" si="11"/>
        <v>8.1999999999999993</v>
      </c>
      <c r="DK6" s="64">
        <f t="shared" si="11"/>
        <v>8.6999999999999993</v>
      </c>
      <c r="DL6" s="64">
        <f t="shared" si="11"/>
        <v>9.9</v>
      </c>
      <c r="DM6" s="64">
        <f t="shared" si="11"/>
        <v>9</v>
      </c>
      <c r="DN6" s="64">
        <f t="shared" si="11"/>
        <v>8.4</v>
      </c>
      <c r="DO6" s="64">
        <f t="shared" si="11"/>
        <v>8.1</v>
      </c>
      <c r="DP6" s="64">
        <f t="shared" si="11"/>
        <v>8.1</v>
      </c>
      <c r="DQ6" s="64" t="str">
        <f>IF(DQ8="-","【-】","【"&amp;SUBSTITUTE(TEXT(DQ8,"#,##0.0"),"-","△")&amp;"】")</f>
        <v>【24.3】</v>
      </c>
      <c r="DR6" s="64">
        <f>IF(DR8="-",NA(),DR8)</f>
        <v>48.8</v>
      </c>
      <c r="DS6" s="64">
        <f t="shared" ref="DS6:EA6" si="12">IF(DS8="-",NA(),DS8)</f>
        <v>61.2</v>
      </c>
      <c r="DT6" s="64">
        <f t="shared" si="12"/>
        <v>63.3</v>
      </c>
      <c r="DU6" s="64">
        <f t="shared" si="12"/>
        <v>63.7</v>
      </c>
      <c r="DV6" s="64">
        <f t="shared" si="12"/>
        <v>64.7</v>
      </c>
      <c r="DW6" s="64">
        <f t="shared" si="12"/>
        <v>39</v>
      </c>
      <c r="DX6" s="64">
        <f t="shared" si="12"/>
        <v>43.7</v>
      </c>
      <c r="DY6" s="64">
        <f t="shared" si="12"/>
        <v>44.3</v>
      </c>
      <c r="DZ6" s="64">
        <f t="shared" si="12"/>
        <v>46.7</v>
      </c>
      <c r="EA6" s="64">
        <f t="shared" si="12"/>
        <v>48.4</v>
      </c>
      <c r="EB6" s="64" t="str">
        <f>IF(EB8="-","【-】","【"&amp;SUBSTITUTE(TEXT(EB8,"#,##0.0"),"-","△")&amp;"】")</f>
        <v>【51.6】</v>
      </c>
      <c r="EC6" s="64">
        <f>IF(EC8="-",NA(),EC8)</f>
        <v>61.8</v>
      </c>
      <c r="ED6" s="64">
        <f t="shared" ref="ED6:EL6" si="13">IF(ED8="-",NA(),ED8)</f>
        <v>78.2</v>
      </c>
      <c r="EE6" s="64">
        <f t="shared" si="13"/>
        <v>82.9</v>
      </c>
      <c r="EF6" s="64">
        <f t="shared" si="13"/>
        <v>83.7</v>
      </c>
      <c r="EG6" s="64">
        <f t="shared" si="13"/>
        <v>83.4</v>
      </c>
      <c r="EH6" s="64">
        <f t="shared" si="13"/>
        <v>52.4</v>
      </c>
      <c r="EI6" s="64">
        <f t="shared" si="13"/>
        <v>59.8</v>
      </c>
      <c r="EJ6" s="64">
        <f t="shared" si="13"/>
        <v>61.8</v>
      </c>
      <c r="EK6" s="64">
        <f t="shared" si="13"/>
        <v>66.3</v>
      </c>
      <c r="EL6" s="64">
        <f t="shared" si="13"/>
        <v>70</v>
      </c>
      <c r="EM6" s="64" t="str">
        <f>IF(EM8="-","【-】","【"&amp;SUBSTITUTE(TEXT(EM8,"#,##0.0"),"-","△")&amp;"】")</f>
        <v>【67.6】</v>
      </c>
      <c r="EN6" s="65">
        <f>IF(EN8="-",NA(),EN8)</f>
        <v>25043818</v>
      </c>
      <c r="EO6" s="65">
        <f t="shared" ref="EO6:EW6" si="14">IF(EO8="-",NA(),EO8)</f>
        <v>25145508</v>
      </c>
      <c r="EP6" s="65">
        <f t="shared" si="14"/>
        <v>25086123</v>
      </c>
      <c r="EQ6" s="65">
        <f t="shared" si="14"/>
        <v>28989483</v>
      </c>
      <c r="ER6" s="65">
        <f t="shared" si="14"/>
        <v>29277615</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126</v>
      </c>
      <c r="B7" s="62">
        <f t="shared" ref="B7:AG7" si="15">B8</f>
        <v>2017</v>
      </c>
      <c r="C7" s="62">
        <f t="shared" si="15"/>
        <v>240001</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3</v>
      </c>
      <c r="R7" s="62" t="str">
        <f t="shared" si="15"/>
        <v>-</v>
      </c>
      <c r="S7" s="62" t="str">
        <f t="shared" si="15"/>
        <v>-</v>
      </c>
      <c r="T7" s="62" t="str">
        <f t="shared" si="15"/>
        <v>臨</v>
      </c>
      <c r="U7" s="63">
        <f>U8</f>
        <v>1834269</v>
      </c>
      <c r="V7" s="63">
        <f>V8</f>
        <v>20768</v>
      </c>
      <c r="W7" s="62" t="str">
        <f>W8</f>
        <v>非該当</v>
      </c>
      <c r="X7" s="62" t="str">
        <f t="shared" si="15"/>
        <v>１５：１</v>
      </c>
      <c r="Y7" s="63" t="str">
        <f t="shared" si="15"/>
        <v>-</v>
      </c>
      <c r="Z7" s="63" t="str">
        <f t="shared" si="15"/>
        <v>-</v>
      </c>
      <c r="AA7" s="63" t="str">
        <f t="shared" si="15"/>
        <v>-</v>
      </c>
      <c r="AB7" s="63">
        <f t="shared" si="15"/>
        <v>348</v>
      </c>
      <c r="AC7" s="63" t="str">
        <f t="shared" si="15"/>
        <v>-</v>
      </c>
      <c r="AD7" s="63">
        <f t="shared" si="15"/>
        <v>348</v>
      </c>
      <c r="AE7" s="63" t="str">
        <f t="shared" si="15"/>
        <v>-</v>
      </c>
      <c r="AF7" s="63" t="str">
        <f t="shared" si="15"/>
        <v>-</v>
      </c>
      <c r="AG7" s="63" t="str">
        <f t="shared" si="15"/>
        <v>-</v>
      </c>
      <c r="AH7" s="64">
        <f>AH8</f>
        <v>100.1</v>
      </c>
      <c r="AI7" s="64">
        <f t="shared" ref="AI7:AQ7" si="16">AI8</f>
        <v>102</v>
      </c>
      <c r="AJ7" s="64">
        <f t="shared" si="16"/>
        <v>101.5</v>
      </c>
      <c r="AK7" s="64">
        <f t="shared" si="16"/>
        <v>100.8</v>
      </c>
      <c r="AL7" s="64">
        <f t="shared" si="16"/>
        <v>97.7</v>
      </c>
      <c r="AM7" s="64">
        <f t="shared" si="16"/>
        <v>100</v>
      </c>
      <c r="AN7" s="64">
        <f t="shared" si="16"/>
        <v>101.3</v>
      </c>
      <c r="AO7" s="64">
        <f t="shared" si="16"/>
        <v>101.1</v>
      </c>
      <c r="AP7" s="64">
        <f t="shared" si="16"/>
        <v>101.2</v>
      </c>
      <c r="AQ7" s="64">
        <f t="shared" si="16"/>
        <v>100.9</v>
      </c>
      <c r="AR7" s="64"/>
      <c r="AS7" s="64">
        <f>AS8</f>
        <v>76.3</v>
      </c>
      <c r="AT7" s="64">
        <f t="shared" ref="AT7:BB7" si="17">AT8</f>
        <v>75.2</v>
      </c>
      <c r="AU7" s="64">
        <f t="shared" si="17"/>
        <v>76.3</v>
      </c>
      <c r="AV7" s="64">
        <f t="shared" si="17"/>
        <v>75.7</v>
      </c>
      <c r="AW7" s="64">
        <f t="shared" si="17"/>
        <v>71.8</v>
      </c>
      <c r="AX7" s="64">
        <f t="shared" si="17"/>
        <v>69.599999999999994</v>
      </c>
      <c r="AY7" s="64">
        <f t="shared" si="17"/>
        <v>69.099999999999994</v>
      </c>
      <c r="AZ7" s="64">
        <f t="shared" si="17"/>
        <v>69.8</v>
      </c>
      <c r="BA7" s="64">
        <f t="shared" si="17"/>
        <v>69.400000000000006</v>
      </c>
      <c r="BB7" s="64">
        <f t="shared" si="17"/>
        <v>68.900000000000006</v>
      </c>
      <c r="BC7" s="64"/>
      <c r="BD7" s="64">
        <f>BD8</f>
        <v>102.8</v>
      </c>
      <c r="BE7" s="64">
        <f t="shared" ref="BE7:BM7" si="18">BE8</f>
        <v>131.4</v>
      </c>
      <c r="BF7" s="64">
        <f t="shared" si="18"/>
        <v>124.4</v>
      </c>
      <c r="BG7" s="64">
        <f t="shared" si="18"/>
        <v>124.8</v>
      </c>
      <c r="BH7" s="64">
        <f t="shared" si="18"/>
        <v>133.69999999999999</v>
      </c>
      <c r="BI7" s="64">
        <f t="shared" si="18"/>
        <v>153.30000000000001</v>
      </c>
      <c r="BJ7" s="64">
        <f t="shared" si="18"/>
        <v>145.30000000000001</v>
      </c>
      <c r="BK7" s="64">
        <f t="shared" si="18"/>
        <v>184.4</v>
      </c>
      <c r="BL7" s="64">
        <f t="shared" si="18"/>
        <v>163.19999999999999</v>
      </c>
      <c r="BM7" s="64">
        <f t="shared" si="18"/>
        <v>179</v>
      </c>
      <c r="BN7" s="64"/>
      <c r="BO7" s="64">
        <f>BO8</f>
        <v>73.900000000000006</v>
      </c>
      <c r="BP7" s="64">
        <f t="shared" ref="BP7:BX7" si="19">BP8</f>
        <v>70.400000000000006</v>
      </c>
      <c r="BQ7" s="64">
        <f t="shared" si="19"/>
        <v>80</v>
      </c>
      <c r="BR7" s="64">
        <f t="shared" si="19"/>
        <v>81.8</v>
      </c>
      <c r="BS7" s="64">
        <f t="shared" si="19"/>
        <v>78.099999999999994</v>
      </c>
      <c r="BT7" s="64">
        <f t="shared" si="19"/>
        <v>74.2</v>
      </c>
      <c r="BU7" s="64">
        <f t="shared" si="19"/>
        <v>73.599999999999994</v>
      </c>
      <c r="BV7" s="64">
        <f t="shared" si="19"/>
        <v>74.8</v>
      </c>
      <c r="BW7" s="64">
        <f t="shared" si="19"/>
        <v>73.400000000000006</v>
      </c>
      <c r="BX7" s="64">
        <f t="shared" si="19"/>
        <v>72.3</v>
      </c>
      <c r="BY7" s="64"/>
      <c r="BZ7" s="65">
        <f>BZ8</f>
        <v>16547</v>
      </c>
      <c r="CA7" s="65">
        <f t="shared" ref="CA7:CI7" si="20">CA8</f>
        <v>17195</v>
      </c>
      <c r="CB7" s="65">
        <f t="shared" si="20"/>
        <v>18146</v>
      </c>
      <c r="CC7" s="65">
        <f t="shared" si="20"/>
        <v>17570</v>
      </c>
      <c r="CD7" s="65">
        <f t="shared" si="20"/>
        <v>17468</v>
      </c>
      <c r="CE7" s="65">
        <f t="shared" si="20"/>
        <v>18742</v>
      </c>
      <c r="CF7" s="65">
        <f t="shared" si="20"/>
        <v>19795</v>
      </c>
      <c r="CG7" s="65">
        <f t="shared" si="20"/>
        <v>20395</v>
      </c>
      <c r="CH7" s="65">
        <f t="shared" si="20"/>
        <v>20681</v>
      </c>
      <c r="CI7" s="65">
        <f t="shared" si="20"/>
        <v>21037</v>
      </c>
      <c r="CJ7" s="64"/>
      <c r="CK7" s="65">
        <f>CK8</f>
        <v>5771</v>
      </c>
      <c r="CL7" s="65">
        <f t="shared" ref="CL7:CT7" si="21">CL8</f>
        <v>5623</v>
      </c>
      <c r="CM7" s="65">
        <f t="shared" si="21"/>
        <v>5892</v>
      </c>
      <c r="CN7" s="65">
        <f t="shared" si="21"/>
        <v>5844</v>
      </c>
      <c r="CO7" s="65">
        <f t="shared" si="21"/>
        <v>6062</v>
      </c>
      <c r="CP7" s="65">
        <f t="shared" si="21"/>
        <v>8812</v>
      </c>
      <c r="CQ7" s="65">
        <f t="shared" si="21"/>
        <v>8588</v>
      </c>
      <c r="CR7" s="65">
        <f t="shared" si="21"/>
        <v>8536</v>
      </c>
      <c r="CS7" s="65">
        <f t="shared" si="21"/>
        <v>8502</v>
      </c>
      <c r="CT7" s="65">
        <f t="shared" si="21"/>
        <v>8542</v>
      </c>
      <c r="CU7" s="64"/>
      <c r="CV7" s="64">
        <f>CV8</f>
        <v>86.4</v>
      </c>
      <c r="CW7" s="64">
        <f t="shared" ref="CW7:DE7" si="22">CW8</f>
        <v>88</v>
      </c>
      <c r="CX7" s="64">
        <f t="shared" si="22"/>
        <v>89.1</v>
      </c>
      <c r="CY7" s="64">
        <f t="shared" si="22"/>
        <v>91.9</v>
      </c>
      <c r="CZ7" s="64">
        <f t="shared" si="22"/>
        <v>97.7</v>
      </c>
      <c r="DA7" s="64">
        <f t="shared" si="22"/>
        <v>84.5</v>
      </c>
      <c r="DB7" s="64">
        <f t="shared" si="22"/>
        <v>84.4</v>
      </c>
      <c r="DC7" s="64">
        <f t="shared" si="22"/>
        <v>84.6</v>
      </c>
      <c r="DD7" s="64">
        <f t="shared" si="22"/>
        <v>85.6</v>
      </c>
      <c r="DE7" s="64">
        <f t="shared" si="22"/>
        <v>86.5</v>
      </c>
      <c r="DF7" s="64"/>
      <c r="DG7" s="64">
        <f>DG8</f>
        <v>8.3000000000000007</v>
      </c>
      <c r="DH7" s="64">
        <f t="shared" ref="DH7:DP7" si="23">DH8</f>
        <v>8.1</v>
      </c>
      <c r="DI7" s="64">
        <f t="shared" si="23"/>
        <v>7.8</v>
      </c>
      <c r="DJ7" s="64">
        <f t="shared" si="23"/>
        <v>8.1999999999999993</v>
      </c>
      <c r="DK7" s="64">
        <f t="shared" si="23"/>
        <v>8.6999999999999993</v>
      </c>
      <c r="DL7" s="64">
        <f t="shared" si="23"/>
        <v>9.9</v>
      </c>
      <c r="DM7" s="64">
        <f t="shared" si="23"/>
        <v>9</v>
      </c>
      <c r="DN7" s="64">
        <f t="shared" si="23"/>
        <v>8.4</v>
      </c>
      <c r="DO7" s="64">
        <f t="shared" si="23"/>
        <v>8.1</v>
      </c>
      <c r="DP7" s="64">
        <f t="shared" si="23"/>
        <v>8.1</v>
      </c>
      <c r="DQ7" s="64"/>
      <c r="DR7" s="64">
        <f>DR8</f>
        <v>48.8</v>
      </c>
      <c r="DS7" s="64">
        <f t="shared" ref="DS7:EA7" si="24">DS8</f>
        <v>61.2</v>
      </c>
      <c r="DT7" s="64">
        <f t="shared" si="24"/>
        <v>63.3</v>
      </c>
      <c r="DU7" s="64">
        <f t="shared" si="24"/>
        <v>63.7</v>
      </c>
      <c r="DV7" s="64">
        <f t="shared" si="24"/>
        <v>64.7</v>
      </c>
      <c r="DW7" s="64">
        <f t="shared" si="24"/>
        <v>39</v>
      </c>
      <c r="DX7" s="64">
        <f t="shared" si="24"/>
        <v>43.7</v>
      </c>
      <c r="DY7" s="64">
        <f t="shared" si="24"/>
        <v>44.3</v>
      </c>
      <c r="DZ7" s="64">
        <f t="shared" si="24"/>
        <v>46.7</v>
      </c>
      <c r="EA7" s="64">
        <f t="shared" si="24"/>
        <v>48.4</v>
      </c>
      <c r="EB7" s="64"/>
      <c r="EC7" s="64">
        <f>EC8</f>
        <v>61.8</v>
      </c>
      <c r="ED7" s="64">
        <f t="shared" ref="ED7:EL7" si="25">ED8</f>
        <v>78.2</v>
      </c>
      <c r="EE7" s="64">
        <f t="shared" si="25"/>
        <v>82.9</v>
      </c>
      <c r="EF7" s="64">
        <f t="shared" si="25"/>
        <v>83.7</v>
      </c>
      <c r="EG7" s="64">
        <f t="shared" si="25"/>
        <v>83.4</v>
      </c>
      <c r="EH7" s="64">
        <f t="shared" si="25"/>
        <v>52.4</v>
      </c>
      <c r="EI7" s="64">
        <f t="shared" si="25"/>
        <v>59.8</v>
      </c>
      <c r="EJ7" s="64">
        <f t="shared" si="25"/>
        <v>61.8</v>
      </c>
      <c r="EK7" s="64">
        <f t="shared" si="25"/>
        <v>66.3</v>
      </c>
      <c r="EL7" s="64">
        <f t="shared" si="25"/>
        <v>70</v>
      </c>
      <c r="EM7" s="64"/>
      <c r="EN7" s="65">
        <f>EN8</f>
        <v>25043818</v>
      </c>
      <c r="EO7" s="65">
        <f t="shared" ref="EO7:EW7" si="26">EO8</f>
        <v>25145508</v>
      </c>
      <c r="EP7" s="65">
        <f t="shared" si="26"/>
        <v>25086123</v>
      </c>
      <c r="EQ7" s="65">
        <f t="shared" si="26"/>
        <v>28989483</v>
      </c>
      <c r="ER7" s="65">
        <f t="shared" si="26"/>
        <v>29277615</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240001</v>
      </c>
      <c r="D8" s="67">
        <v>46</v>
      </c>
      <c r="E8" s="67">
        <v>6</v>
      </c>
      <c r="F8" s="67">
        <v>0</v>
      </c>
      <c r="G8" s="67">
        <v>2</v>
      </c>
      <c r="H8" s="67" t="s">
        <v>127</v>
      </c>
      <c r="I8" s="67" t="s">
        <v>127</v>
      </c>
      <c r="J8" s="67" t="s">
        <v>128</v>
      </c>
      <c r="K8" s="67" t="s">
        <v>129</v>
      </c>
      <c r="L8" s="67" t="s">
        <v>130</v>
      </c>
      <c r="M8" s="67" t="s">
        <v>131</v>
      </c>
      <c r="N8" s="67" t="s">
        <v>132</v>
      </c>
      <c r="O8" s="67" t="s">
        <v>133</v>
      </c>
      <c r="P8" s="67" t="s">
        <v>134</v>
      </c>
      <c r="Q8" s="68">
        <v>3</v>
      </c>
      <c r="R8" s="67" t="s">
        <v>135</v>
      </c>
      <c r="S8" s="67" t="s">
        <v>135</v>
      </c>
      <c r="T8" s="67" t="s">
        <v>136</v>
      </c>
      <c r="U8" s="68">
        <v>1834269</v>
      </c>
      <c r="V8" s="68">
        <v>20768</v>
      </c>
      <c r="W8" s="67" t="s">
        <v>137</v>
      </c>
      <c r="X8" s="69" t="s">
        <v>138</v>
      </c>
      <c r="Y8" s="68" t="s">
        <v>135</v>
      </c>
      <c r="Z8" s="68" t="s">
        <v>135</v>
      </c>
      <c r="AA8" s="68" t="s">
        <v>135</v>
      </c>
      <c r="AB8" s="68">
        <v>348</v>
      </c>
      <c r="AC8" s="68" t="s">
        <v>135</v>
      </c>
      <c r="AD8" s="68">
        <v>348</v>
      </c>
      <c r="AE8" s="68" t="s">
        <v>135</v>
      </c>
      <c r="AF8" s="68" t="s">
        <v>135</v>
      </c>
      <c r="AG8" s="68" t="s">
        <v>135</v>
      </c>
      <c r="AH8" s="70">
        <v>100.1</v>
      </c>
      <c r="AI8" s="70">
        <v>102</v>
      </c>
      <c r="AJ8" s="70">
        <v>101.5</v>
      </c>
      <c r="AK8" s="70">
        <v>100.8</v>
      </c>
      <c r="AL8" s="70">
        <v>97.7</v>
      </c>
      <c r="AM8" s="70">
        <v>100</v>
      </c>
      <c r="AN8" s="70">
        <v>101.3</v>
      </c>
      <c r="AO8" s="70">
        <v>101.1</v>
      </c>
      <c r="AP8" s="70">
        <v>101.2</v>
      </c>
      <c r="AQ8" s="70">
        <v>100.9</v>
      </c>
      <c r="AR8" s="70">
        <v>98.5</v>
      </c>
      <c r="AS8" s="70">
        <v>76.3</v>
      </c>
      <c r="AT8" s="70">
        <v>75.2</v>
      </c>
      <c r="AU8" s="70">
        <v>76.3</v>
      </c>
      <c r="AV8" s="70">
        <v>75.7</v>
      </c>
      <c r="AW8" s="70">
        <v>71.8</v>
      </c>
      <c r="AX8" s="70">
        <v>69.599999999999994</v>
      </c>
      <c r="AY8" s="70">
        <v>69.099999999999994</v>
      </c>
      <c r="AZ8" s="70">
        <v>69.8</v>
      </c>
      <c r="BA8" s="70">
        <v>69.400000000000006</v>
      </c>
      <c r="BB8" s="70">
        <v>68.900000000000006</v>
      </c>
      <c r="BC8" s="70">
        <v>89.7</v>
      </c>
      <c r="BD8" s="71">
        <v>102.8</v>
      </c>
      <c r="BE8" s="71">
        <v>131.4</v>
      </c>
      <c r="BF8" s="71">
        <v>124.4</v>
      </c>
      <c r="BG8" s="71">
        <v>124.8</v>
      </c>
      <c r="BH8" s="71">
        <v>133.69999999999999</v>
      </c>
      <c r="BI8" s="71">
        <v>153.30000000000001</v>
      </c>
      <c r="BJ8" s="71">
        <v>145.30000000000001</v>
      </c>
      <c r="BK8" s="71">
        <v>184.4</v>
      </c>
      <c r="BL8" s="71">
        <v>163.19999999999999</v>
      </c>
      <c r="BM8" s="71">
        <v>179</v>
      </c>
      <c r="BN8" s="71">
        <v>64.7</v>
      </c>
      <c r="BO8" s="70">
        <v>73.900000000000006</v>
      </c>
      <c r="BP8" s="70">
        <v>70.400000000000006</v>
      </c>
      <c r="BQ8" s="70">
        <v>80</v>
      </c>
      <c r="BR8" s="70">
        <v>81.8</v>
      </c>
      <c r="BS8" s="70">
        <v>78.099999999999994</v>
      </c>
      <c r="BT8" s="70">
        <v>74.2</v>
      </c>
      <c r="BU8" s="70">
        <v>73.599999999999994</v>
      </c>
      <c r="BV8" s="70">
        <v>74.8</v>
      </c>
      <c r="BW8" s="70">
        <v>73.400000000000006</v>
      </c>
      <c r="BX8" s="70">
        <v>72.3</v>
      </c>
      <c r="BY8" s="70">
        <v>74.8</v>
      </c>
      <c r="BZ8" s="71">
        <v>16547</v>
      </c>
      <c r="CA8" s="71">
        <v>17195</v>
      </c>
      <c r="CB8" s="71">
        <v>18146</v>
      </c>
      <c r="CC8" s="71">
        <v>17570</v>
      </c>
      <c r="CD8" s="71">
        <v>17468</v>
      </c>
      <c r="CE8" s="71">
        <v>18742</v>
      </c>
      <c r="CF8" s="71">
        <v>19795</v>
      </c>
      <c r="CG8" s="71">
        <v>20395</v>
      </c>
      <c r="CH8" s="71">
        <v>20681</v>
      </c>
      <c r="CI8" s="71">
        <v>21037</v>
      </c>
      <c r="CJ8" s="70">
        <v>50718</v>
      </c>
      <c r="CK8" s="71">
        <v>5771</v>
      </c>
      <c r="CL8" s="71">
        <v>5623</v>
      </c>
      <c r="CM8" s="71">
        <v>5892</v>
      </c>
      <c r="CN8" s="71">
        <v>5844</v>
      </c>
      <c r="CO8" s="71">
        <v>6062</v>
      </c>
      <c r="CP8" s="71">
        <v>8812</v>
      </c>
      <c r="CQ8" s="71">
        <v>8588</v>
      </c>
      <c r="CR8" s="71">
        <v>8536</v>
      </c>
      <c r="CS8" s="71">
        <v>8502</v>
      </c>
      <c r="CT8" s="71">
        <v>8542</v>
      </c>
      <c r="CU8" s="70">
        <v>14202</v>
      </c>
      <c r="CV8" s="71">
        <v>86.4</v>
      </c>
      <c r="CW8" s="71">
        <v>88</v>
      </c>
      <c r="CX8" s="71">
        <v>89.1</v>
      </c>
      <c r="CY8" s="71">
        <v>91.9</v>
      </c>
      <c r="CZ8" s="71">
        <v>97.7</v>
      </c>
      <c r="DA8" s="71">
        <v>84.5</v>
      </c>
      <c r="DB8" s="71">
        <v>84.4</v>
      </c>
      <c r="DC8" s="71">
        <v>84.6</v>
      </c>
      <c r="DD8" s="71">
        <v>85.6</v>
      </c>
      <c r="DE8" s="71">
        <v>86.5</v>
      </c>
      <c r="DF8" s="71">
        <v>55</v>
      </c>
      <c r="DG8" s="71">
        <v>8.3000000000000007</v>
      </c>
      <c r="DH8" s="71">
        <v>8.1</v>
      </c>
      <c r="DI8" s="71">
        <v>7.8</v>
      </c>
      <c r="DJ8" s="71">
        <v>8.1999999999999993</v>
      </c>
      <c r="DK8" s="71">
        <v>8.6999999999999993</v>
      </c>
      <c r="DL8" s="71">
        <v>9.9</v>
      </c>
      <c r="DM8" s="71">
        <v>9</v>
      </c>
      <c r="DN8" s="71">
        <v>8.4</v>
      </c>
      <c r="DO8" s="71">
        <v>8.1</v>
      </c>
      <c r="DP8" s="71">
        <v>8.1</v>
      </c>
      <c r="DQ8" s="71">
        <v>24.3</v>
      </c>
      <c r="DR8" s="70">
        <v>48.8</v>
      </c>
      <c r="DS8" s="70">
        <v>61.2</v>
      </c>
      <c r="DT8" s="70">
        <v>63.3</v>
      </c>
      <c r="DU8" s="70">
        <v>63.7</v>
      </c>
      <c r="DV8" s="70">
        <v>64.7</v>
      </c>
      <c r="DW8" s="70">
        <v>39</v>
      </c>
      <c r="DX8" s="70">
        <v>43.7</v>
      </c>
      <c r="DY8" s="70">
        <v>44.3</v>
      </c>
      <c r="DZ8" s="70">
        <v>46.7</v>
      </c>
      <c r="EA8" s="70">
        <v>48.4</v>
      </c>
      <c r="EB8" s="70">
        <v>51.6</v>
      </c>
      <c r="EC8" s="70">
        <v>61.8</v>
      </c>
      <c r="ED8" s="70">
        <v>78.2</v>
      </c>
      <c r="EE8" s="70">
        <v>82.9</v>
      </c>
      <c r="EF8" s="70">
        <v>83.7</v>
      </c>
      <c r="EG8" s="70">
        <v>83.4</v>
      </c>
      <c r="EH8" s="70">
        <v>52.4</v>
      </c>
      <c r="EI8" s="70">
        <v>59.8</v>
      </c>
      <c r="EJ8" s="70">
        <v>61.8</v>
      </c>
      <c r="EK8" s="70">
        <v>66.3</v>
      </c>
      <c r="EL8" s="70">
        <v>70</v>
      </c>
      <c r="EM8" s="70">
        <v>67.599999999999994</v>
      </c>
      <c r="EN8" s="71">
        <v>25043818</v>
      </c>
      <c r="EO8" s="71">
        <v>25145508</v>
      </c>
      <c r="EP8" s="71">
        <v>25086123</v>
      </c>
      <c r="EQ8" s="71">
        <v>28989483</v>
      </c>
      <c r="ER8" s="71">
        <v>29277615</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2019-01-31T09:05:58Z</cp:lastPrinted>
  <dcterms:created xsi:type="dcterms:W3CDTF">2018-12-07T10:44:30Z</dcterms:created>
  <dcterms:modified xsi:type="dcterms:W3CDTF">2019-01-31T09:05:59Z</dcterms:modified>
  <cp:category/>
</cp:coreProperties>
</file>