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都道府県\24三重　〇\"/>
    </mc:Choice>
  </mc:AlternateContent>
  <workbookProtection workbookAlgorithmName="SHA-512" workbookHashValue="eQ4fT654WhjFb7iw4EtBZgkVxUYNnpKfTs9zflOex9Lzzjl9BYWtvInJvzZn+xub55XV+ZO8i263yJLYcVHnww==" workbookSaltValue="aTe7BDEYkcwtNssvqRdWzA==" workbookSpinCount="100000" lockStructure="1"/>
  <bookViews>
    <workbookView xWindow="10236" yWindow="-12" windowWidth="10272" windowHeight="8040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LO79" i="4" s="1"/>
  <c r="EP7" i="5"/>
  <c r="KV79" i="4" s="1"/>
  <c r="EO7" i="5"/>
  <c r="EN7" i="5"/>
  <c r="EL7" i="5"/>
  <c r="EK7" i="5"/>
  <c r="EJ7" i="5"/>
  <c r="EI7" i="5"/>
  <c r="EH7" i="5"/>
  <c r="EG7" i="5"/>
  <c r="HM79" i="4" s="1"/>
  <c r="EF7" i="5"/>
  <c r="EE7" i="5"/>
  <c r="ED7" i="5"/>
  <c r="FH79" i="4" s="1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DS55" i="4" s="1"/>
  <c r="CK7" i="5"/>
  <c r="DD55" i="4" s="1"/>
  <c r="CI7" i="5"/>
  <c r="CH7" i="5"/>
  <c r="CG7" i="5"/>
  <c r="AT56" i="4" s="1"/>
  <c r="CF7" i="5"/>
  <c r="AE56" i="4" s="1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DS33" i="4" s="1"/>
  <c r="AS7" i="5"/>
  <c r="DD33" i="4" s="1"/>
  <c r="AQ7" i="5"/>
  <c r="AP7" i="5"/>
  <c r="AO7" i="5"/>
  <c r="AT34" i="4" s="1"/>
  <c r="AN7" i="5"/>
  <c r="AE34" i="4" s="1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LP10" i="4" s="1"/>
  <c r="AC6" i="5"/>
  <c r="AB6" i="5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O6" i="5"/>
  <c r="N6" i="5"/>
  <c r="EG8" i="4" s="1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C90" i="4"/>
  <c r="B90" i="4"/>
  <c r="MH80" i="4"/>
  <c r="LO80" i="4"/>
  <c r="KV80" i="4"/>
  <c r="JJ80" i="4"/>
  <c r="HM80" i="4"/>
  <c r="GT80" i="4"/>
  <c r="GA80" i="4"/>
  <c r="FH80" i="4"/>
  <c r="EO80" i="4"/>
  <c r="CS80" i="4"/>
  <c r="BZ80" i="4"/>
  <c r="U80" i="4"/>
  <c r="MH79" i="4"/>
  <c r="KC79" i="4"/>
  <c r="JJ79" i="4"/>
  <c r="GT79" i="4"/>
  <c r="GA79" i="4"/>
  <c r="CS79" i="4"/>
  <c r="BZ79" i="4"/>
  <c r="AN79" i="4"/>
  <c r="U79" i="4"/>
  <c r="MN56" i="4"/>
  <c r="LJ56" i="4"/>
  <c r="KU56" i="4"/>
  <c r="KF56" i="4"/>
  <c r="IZ56" i="4"/>
  <c r="IK56" i="4"/>
  <c r="HV56" i="4"/>
  <c r="HG56" i="4"/>
  <c r="GR56" i="4"/>
  <c r="EH56" i="4"/>
  <c r="DS56" i="4"/>
  <c r="BX56" i="4"/>
  <c r="BI56" i="4"/>
  <c r="P56" i="4"/>
  <c r="MN55" i="4"/>
  <c r="LY55" i="4"/>
  <c r="LJ55" i="4"/>
  <c r="KU55" i="4"/>
  <c r="KF55" i="4"/>
  <c r="IZ55" i="4"/>
  <c r="HG55" i="4"/>
  <c r="GR55" i="4"/>
  <c r="EW55" i="4"/>
  <c r="EH55" i="4"/>
  <c r="BX55" i="4"/>
  <c r="BI55" i="4"/>
  <c r="AE55" i="4"/>
  <c r="P55" i="4"/>
  <c r="MN34" i="4"/>
  <c r="LJ34" i="4"/>
  <c r="KU34" i="4"/>
  <c r="KF34" i="4"/>
  <c r="IZ34" i="4"/>
  <c r="IK34" i="4"/>
  <c r="HV34" i="4"/>
  <c r="HG34" i="4"/>
  <c r="GR34" i="4"/>
  <c r="EH34" i="4"/>
  <c r="DS34" i="4"/>
  <c r="BX34" i="4"/>
  <c r="BI34" i="4"/>
  <c r="P34" i="4"/>
  <c r="MN33" i="4"/>
  <c r="LY33" i="4"/>
  <c r="LJ33" i="4"/>
  <c r="KU33" i="4"/>
  <c r="KF33" i="4"/>
  <c r="IZ33" i="4"/>
  <c r="HG33" i="4"/>
  <c r="GR33" i="4"/>
  <c r="EW33" i="4"/>
  <c r="EH33" i="4"/>
  <c r="BX33" i="4"/>
  <c r="BI33" i="4"/>
  <c r="AE33" i="4"/>
  <c r="P33" i="4"/>
  <c r="LP12" i="4"/>
  <c r="JW12" i="4"/>
  <c r="EG12" i="4"/>
  <c r="CN12" i="4"/>
  <c r="B12" i="4"/>
  <c r="JW10" i="4"/>
  <c r="ID10" i="4"/>
  <c r="FZ10" i="4"/>
  <c r="EG10" i="4"/>
  <c r="CN10" i="4"/>
  <c r="AU10" i="4"/>
  <c r="B10" i="4"/>
  <c r="LP8" i="4"/>
  <c r="JW8" i="4"/>
  <c r="ID8" i="4"/>
  <c r="FZ8" i="4"/>
  <c r="CN8" i="4"/>
  <c r="AU8" i="4"/>
  <c r="IZ54" i="4" l="1"/>
  <c r="HM78" i="4"/>
  <c r="FL54" i="4"/>
  <c r="FL32" i="4"/>
  <c r="CS78" i="4"/>
  <c r="BX54" i="4"/>
  <c r="BX32" i="4"/>
  <c r="MN54" i="4"/>
  <c r="MN32" i="4"/>
  <c r="MH78" i="4"/>
  <c r="IZ32" i="4"/>
  <c r="C11" i="5"/>
  <c r="D11" i="5"/>
  <c r="E11" i="5"/>
  <c r="B11" i="5"/>
  <c r="KC78" i="4" l="1"/>
  <c r="HG32" i="4"/>
  <c r="DS32" i="4"/>
  <c r="AN78" i="4"/>
  <c r="AE54" i="4"/>
  <c r="AE32" i="4"/>
  <c r="KU54" i="4"/>
  <c r="KU32" i="4"/>
  <c r="HG54" i="4"/>
  <c r="FH78" i="4"/>
  <c r="DS54" i="4"/>
  <c r="KF54" i="4"/>
  <c r="JJ78" i="4"/>
  <c r="GR54" i="4"/>
  <c r="GR32" i="4"/>
  <c r="EO78" i="4"/>
  <c r="DD54" i="4"/>
  <c r="DD32" i="4"/>
  <c r="U78" i="4"/>
  <c r="P54" i="4"/>
  <c r="P32" i="4"/>
  <c r="KF32" i="4"/>
  <c r="BZ78" i="4"/>
  <c r="LY32" i="4"/>
  <c r="LO78" i="4"/>
  <c r="IK54" i="4"/>
  <c r="IK32" i="4"/>
  <c r="GT78" i="4"/>
  <c r="EW54" i="4"/>
  <c r="EW32" i="4"/>
  <c r="BI54" i="4"/>
  <c r="BI32" i="4"/>
  <c r="LY54" i="4"/>
  <c r="EH54" i="4"/>
  <c r="AT54" i="4"/>
  <c r="BG78" i="4"/>
  <c r="LJ54" i="4"/>
  <c r="LJ32" i="4"/>
  <c r="AT32" i="4"/>
  <c r="KV78" i="4"/>
  <c r="HV54" i="4"/>
  <c r="HV32" i="4"/>
  <c r="GA78" i="4"/>
  <c r="EH32" i="4"/>
</calcChain>
</file>

<file path=xl/sharedStrings.xml><?xml version="1.0" encoding="utf-8"?>
<sst xmlns="http://schemas.openxmlformats.org/spreadsheetml/2006/main" count="287" uniqueCount="150">
  <si>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</si>
  <si>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</si>
  <si>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</si>
  <si>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</si>
  <si>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</si>
  <si>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</si>
  <si>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</si>
  <si>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</si>
  <si>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</si>
  <si>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</si>
  <si>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</si>
  <si>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</si>
  <si>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</si>
  <si>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</si>
  <si>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</si>
  <si>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</si>
  <si>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</si>
  <si>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</si>
  <si>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</si>
  <si>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</si>
  <si>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</si>
  <si>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</si>
  <si>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</si>
  <si>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</si>
  <si>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</si>
  <si>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</si>
  <si>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</si>
  <si>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</si>
  <si>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</si>
  <si>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</si>
  <si>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</si>
  <si>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</si>
  <si>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</si>
  <si>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</si>
  <si>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</si>
  <si>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</si>
  <si>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</si>
  <si>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</si>
  <si>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</si>
  <si>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</si>
  <si>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</si>
  <si>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</si>
  <si>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</si>
  <si>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</si>
  <si>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</si>
  <si>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</si>
  <si>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</si>
  <si>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</si>
  <si>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</si>
  <si>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</si>
  <si>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</si>
  <si>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</si>
  <si>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</si>
  <si>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</si>
  <si>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</si>
  <si>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</si>
  <si>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</si>
  <si>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</si>
  <si>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</si>
  <si>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</si>
  <si>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</si>
  <si>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</si>
  <si>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</si>
  <si>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</si>
  <si>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</si>
  <si>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</si>
  <si>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</si>
  <si>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</si>
  <si>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</si>
  <si>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</si>
  <si>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</si>
  <si>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</si>
  <si>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</si>
  <si>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</si>
  <si>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</si>
  <si>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</si>
  <si>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</si>
  <si>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</si>
  <si>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</si>
  <si>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</si>
  <si>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</si>
  <si>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</si>
  <si>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</si>
  <si>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</si>
  <si>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</si>
  <si>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</si>
  <si>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</si>
  <si>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</si>
  <si>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</si>
  <si>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</si>
  <si>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</si>
  <si>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</si>
  <si>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</si>
  <si>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</si>
  <si>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</si>
  <si>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</si>
  <si>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</si>
  <si>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</si>
  <si>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</si>
  <si>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</si>
  <si>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</si>
  <si>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</si>
  <si>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</si>
  <si>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</si>
  <si>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</si>
  <si>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</si>
  <si>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</si>
  <si>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</si>
  <si>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</si>
  <si>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</si>
  <si>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</si>
  <si>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</si>
  <si>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</si>
  <si>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</si>
  <si>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</si>
  <si>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</si>
  <si>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</si>
  <si>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</si>
  <si>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</si>
  <si>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</si>
  <si>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</si>
  <si>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</si>
  <si>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</si>
  <si>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</si>
  <si>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</si>
  <si>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</si>
  <si>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</si>
  <si>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</si>
  <si>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一志病院</t>
  </si>
  <si>
    <t>条例全部</t>
  </si>
  <si>
    <t>病院事業</t>
  </si>
  <si>
    <t>一般病院</t>
  </si>
  <si>
    <t>50床以上～100床未満</t>
  </si>
  <si>
    <t>自治体職員</t>
  </si>
  <si>
    <t>直営</t>
  </si>
  <si>
    <t>-</t>
  </si>
  <si>
    <t>ド 訓</t>
  </si>
  <si>
    <t>救 へ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</si>
  <si>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</si>
  <si>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</si>
  <si>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</si>
  <si>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</si>
  <si>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</si>
  <si>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</si>
  <si>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</si>
  <si>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</si>
  <si>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・経常収支比率は100％を超えており、また、医
　業収支比率も類似病院の平均を上回っているこ
　とから、一定の収益性は確保されている。
・病床利用率は療養病床が休床しているため、類
　似病院の平均を下回っている。
・入院患者1人1日当たりの収益は類似病院の平均
　を上回っているが、外来患者1人1日当たりの収
　益は下回っているので、さらなる収益確保に取
　り組む必要がある。
・職員給与費対医業収益比率は類似病院の平均を
　上回っており、時間外勤務の適正管理や看護補
　助者の採用等労働生産性の向上に努める必要が
　ある。
・材料費対医業収益比率は類似病院の平均を下回
　っている。引き続き、診療材料等の適正な在庫
　管理を徹底し、費用の低減に努める。</t>
    <rPh sb="1" eb="3">
      <t>ケイジョウ</t>
    </rPh>
    <rPh sb="3" eb="5">
      <t>シュウシ</t>
    </rPh>
    <rPh sb="5" eb="7">
      <t>ヒリツ</t>
    </rPh>
    <rPh sb="13" eb="14">
      <t>コ</t>
    </rPh>
    <rPh sb="26" eb="28">
      <t>シュウシ</t>
    </rPh>
    <rPh sb="28" eb="30">
      <t>ヒリツ</t>
    </rPh>
    <rPh sb="31" eb="33">
      <t>ルイジ</t>
    </rPh>
    <rPh sb="33" eb="35">
      <t>ビョウイン</t>
    </rPh>
    <rPh sb="39" eb="41">
      <t>ウワマワ</t>
    </rPh>
    <rPh sb="52" eb="54">
      <t>イッテイ</t>
    </rPh>
    <rPh sb="55" eb="58">
      <t>シュウエキセイ</t>
    </rPh>
    <rPh sb="59" eb="61">
      <t>カクホ</t>
    </rPh>
    <rPh sb="69" eb="71">
      <t>ビョウショウ</t>
    </rPh>
    <rPh sb="71" eb="74">
      <t>リヨウリツ</t>
    </rPh>
    <rPh sb="75" eb="77">
      <t>リョウヨウ</t>
    </rPh>
    <rPh sb="77" eb="79">
      <t>ビョウショウ</t>
    </rPh>
    <rPh sb="93" eb="95">
      <t>ビョウイン</t>
    </rPh>
    <rPh sb="108" eb="110">
      <t>ニュウイン</t>
    </rPh>
    <rPh sb="110" eb="112">
      <t>カンジャ</t>
    </rPh>
    <rPh sb="113" eb="114">
      <t>ニン</t>
    </rPh>
    <rPh sb="115" eb="116">
      <t>ニチ</t>
    </rPh>
    <rPh sb="116" eb="117">
      <t>ア</t>
    </rPh>
    <rPh sb="120" eb="122">
      <t>シュウエキ</t>
    </rPh>
    <rPh sb="123" eb="125">
      <t>ルイジ</t>
    </rPh>
    <rPh sb="125" eb="127">
      <t>ビョウイン</t>
    </rPh>
    <rPh sb="128" eb="130">
      <t>ヘイキン</t>
    </rPh>
    <rPh sb="133" eb="135">
      <t>ウワマワ</t>
    </rPh>
    <rPh sb="141" eb="143">
      <t>ガイライ</t>
    </rPh>
    <rPh sb="143" eb="145">
      <t>カンジャ</t>
    </rPh>
    <rPh sb="158" eb="160">
      <t>シタマワ</t>
    </rPh>
    <rPh sb="171" eb="173">
      <t>シュウエキ</t>
    </rPh>
    <rPh sb="173" eb="175">
      <t>カクホ</t>
    </rPh>
    <rPh sb="176" eb="177">
      <t>ト</t>
    </rPh>
    <rPh sb="180" eb="181">
      <t>ク</t>
    </rPh>
    <rPh sb="182" eb="184">
      <t>ヒツヨウ</t>
    </rPh>
    <rPh sb="190" eb="192">
      <t>ショクイン</t>
    </rPh>
    <rPh sb="192" eb="194">
      <t>キュウヨ</t>
    </rPh>
    <rPh sb="194" eb="195">
      <t>ヒ</t>
    </rPh>
    <rPh sb="195" eb="196">
      <t>タイ</t>
    </rPh>
    <rPh sb="196" eb="198">
      <t>イギョウ</t>
    </rPh>
    <rPh sb="198" eb="200">
      <t>シュウエキ</t>
    </rPh>
    <rPh sb="200" eb="202">
      <t>ヒリツ</t>
    </rPh>
    <rPh sb="203" eb="205">
      <t>ルイジ</t>
    </rPh>
    <rPh sb="205" eb="207">
      <t>ビョウイン</t>
    </rPh>
    <rPh sb="208" eb="210">
      <t>ヘイキン</t>
    </rPh>
    <rPh sb="213" eb="215">
      <t>ウワマワ</t>
    </rPh>
    <rPh sb="220" eb="223">
      <t>ジカンガイ</t>
    </rPh>
    <rPh sb="223" eb="225">
      <t>キンム</t>
    </rPh>
    <rPh sb="226" eb="228">
      <t>テキセイ</t>
    </rPh>
    <rPh sb="228" eb="230">
      <t>カンリ</t>
    </rPh>
    <rPh sb="231" eb="233">
      <t>カンゴ</t>
    </rPh>
    <rPh sb="239" eb="241">
      <t>サイヨウ</t>
    </rPh>
    <rPh sb="241" eb="242">
      <t>トウ</t>
    </rPh>
    <rPh sb="242" eb="244">
      <t>ロウドウ</t>
    </rPh>
    <rPh sb="244" eb="247">
      <t>セイサンセイ</t>
    </rPh>
    <rPh sb="248" eb="250">
      <t>コウジョウ</t>
    </rPh>
    <rPh sb="251" eb="252">
      <t>ツト</t>
    </rPh>
    <rPh sb="254" eb="256">
      <t>ヒツヨウ</t>
    </rPh>
    <rPh sb="264" eb="267">
      <t>ザイリョウヒ</t>
    </rPh>
    <rPh sb="267" eb="268">
      <t>タイ</t>
    </rPh>
    <rPh sb="268" eb="270">
      <t>イギョウ</t>
    </rPh>
    <rPh sb="270" eb="272">
      <t>シュウエキ</t>
    </rPh>
    <rPh sb="272" eb="274">
      <t>ヒリツ</t>
    </rPh>
    <rPh sb="275" eb="277">
      <t>ルイジ</t>
    </rPh>
    <rPh sb="277" eb="279">
      <t>ビョウイン</t>
    </rPh>
    <rPh sb="280" eb="282">
      <t>ヘイキン</t>
    </rPh>
    <rPh sb="283" eb="284">
      <t>シタ</t>
    </rPh>
    <rPh sb="292" eb="293">
      <t>ヒ</t>
    </rPh>
    <rPh sb="294" eb="295">
      <t>ツヅ</t>
    </rPh>
    <rPh sb="297" eb="299">
      <t>シンリョウ</t>
    </rPh>
    <rPh sb="301" eb="302">
      <t>トウ</t>
    </rPh>
    <rPh sb="303" eb="305">
      <t>テキセイ</t>
    </rPh>
    <rPh sb="310" eb="312">
      <t>カンリ</t>
    </rPh>
    <rPh sb="313" eb="315">
      <t>テッテイ</t>
    </rPh>
    <rPh sb="317" eb="319">
      <t>ヒヨウ</t>
    </rPh>
    <rPh sb="320" eb="322">
      <t>テイゲン</t>
    </rPh>
    <rPh sb="323" eb="324">
      <t>ツト</t>
    </rPh>
    <phoneticPr fontId="19"/>
  </si>
  <si>
    <t>・有形固定資産減価償却率及び器械備品減価償却
　率は類似病院の平均値より高く、老朽化が進ん
　でいるため、引き続き、計画的な更新を行って
　いく必要がある。
・1床当たり有形固定資産は類似病院の平均を下
　回っている。引き続き、過大な投資とならない
　よう留意していく。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14" eb="16">
      <t>キカイ</t>
    </rPh>
    <rPh sb="16" eb="18">
      <t>ビヒン</t>
    </rPh>
    <rPh sb="18" eb="20">
      <t>ゲンカ</t>
    </rPh>
    <rPh sb="20" eb="22">
      <t>ショウキャク</t>
    </rPh>
    <rPh sb="24" eb="25">
      <t>リツ</t>
    </rPh>
    <rPh sb="26" eb="28">
      <t>ルイジ</t>
    </rPh>
    <rPh sb="28" eb="30">
      <t>ビョウイン</t>
    </rPh>
    <rPh sb="31" eb="34">
      <t>ヘイキンチ</t>
    </rPh>
    <rPh sb="36" eb="37">
      <t>タカ</t>
    </rPh>
    <rPh sb="39" eb="42">
      <t>ロウキュウカ</t>
    </rPh>
    <rPh sb="43" eb="44">
      <t>スス</t>
    </rPh>
    <rPh sb="53" eb="54">
      <t>ヒ</t>
    </rPh>
    <rPh sb="55" eb="56">
      <t>ツヅ</t>
    </rPh>
    <rPh sb="58" eb="61">
      <t>ケイカクテキ</t>
    </rPh>
    <rPh sb="62" eb="64">
      <t>コウシン</t>
    </rPh>
    <rPh sb="65" eb="66">
      <t>オコナ</t>
    </rPh>
    <rPh sb="72" eb="74">
      <t>ヒツヨウ</t>
    </rPh>
    <rPh sb="81" eb="82">
      <t>ショウ</t>
    </rPh>
    <rPh sb="82" eb="83">
      <t>ア</t>
    </rPh>
    <rPh sb="85" eb="87">
      <t>ユウケイ</t>
    </rPh>
    <rPh sb="87" eb="89">
      <t>コテイ</t>
    </rPh>
    <rPh sb="89" eb="91">
      <t>シサン</t>
    </rPh>
    <rPh sb="92" eb="94">
      <t>ルイジ</t>
    </rPh>
    <rPh sb="94" eb="96">
      <t>ビョウイン</t>
    </rPh>
    <rPh sb="109" eb="110">
      <t>ヒ</t>
    </rPh>
    <rPh sb="111" eb="112">
      <t>ツヅ</t>
    </rPh>
    <rPh sb="114" eb="116">
      <t>カダイ</t>
    </rPh>
    <rPh sb="117" eb="119">
      <t>トウシ</t>
    </rPh>
    <rPh sb="128" eb="130">
      <t>リュウイ</t>
    </rPh>
    <phoneticPr fontId="19"/>
  </si>
  <si>
    <t>・引き続き、経営の健全化に努め、総合診療医や
　プライマリ・ケアを担う人材の育成に積極的に
　取り組むとともに、訪問診療・訪問看護等の実　
　施や医療・介護・予防等の多職種による連携会
　議等の開催など、地域に最適な医療サービスの
　安定的な提供に努めていく。</t>
    <rPh sb="1" eb="2">
      <t>ヒ</t>
    </rPh>
    <rPh sb="3" eb="4">
      <t>ツヅ</t>
    </rPh>
    <rPh sb="6" eb="8">
      <t>ケイエイ</t>
    </rPh>
    <rPh sb="9" eb="12">
      <t>ケンゼンカ</t>
    </rPh>
    <rPh sb="13" eb="14">
      <t>ツト</t>
    </rPh>
    <rPh sb="16" eb="18">
      <t>ソウゴウ</t>
    </rPh>
    <rPh sb="18" eb="20">
      <t>シンリョウ</t>
    </rPh>
    <rPh sb="20" eb="21">
      <t>イ</t>
    </rPh>
    <rPh sb="33" eb="34">
      <t>ニナ</t>
    </rPh>
    <rPh sb="35" eb="37">
      <t>ジンザイ</t>
    </rPh>
    <rPh sb="38" eb="40">
      <t>イクセイ</t>
    </rPh>
    <rPh sb="41" eb="43">
      <t>セッキョク</t>
    </rPh>
    <rPh sb="43" eb="44">
      <t>テキ</t>
    </rPh>
    <rPh sb="47" eb="48">
      <t>ト</t>
    </rPh>
    <rPh sb="49" eb="50">
      <t>ク</t>
    </rPh>
    <rPh sb="56" eb="58">
      <t>ホウモン</t>
    </rPh>
    <rPh sb="58" eb="60">
      <t>シンリョウ</t>
    </rPh>
    <rPh sb="61" eb="63">
      <t>ホウモン</t>
    </rPh>
    <rPh sb="63" eb="65">
      <t>カンゴ</t>
    </rPh>
    <rPh sb="65" eb="66">
      <t>トウ</t>
    </rPh>
    <rPh sb="73" eb="75">
      <t>イリョウ</t>
    </rPh>
    <rPh sb="76" eb="78">
      <t>カイゴ</t>
    </rPh>
    <rPh sb="79" eb="81">
      <t>ヨボウ</t>
    </rPh>
    <rPh sb="81" eb="82">
      <t>トウ</t>
    </rPh>
    <rPh sb="83" eb="84">
      <t>タ</t>
    </rPh>
    <rPh sb="84" eb="86">
      <t>ショクシュ</t>
    </rPh>
    <rPh sb="89" eb="91">
      <t>レンケイ</t>
    </rPh>
    <rPh sb="95" eb="96">
      <t>トウ</t>
    </rPh>
    <rPh sb="97" eb="99">
      <t>カイサイ</t>
    </rPh>
    <rPh sb="102" eb="104">
      <t>チイキ</t>
    </rPh>
    <rPh sb="105" eb="107">
      <t>サイテキ</t>
    </rPh>
    <rPh sb="108" eb="110">
      <t>イリョウ</t>
    </rPh>
    <rPh sb="121" eb="123">
      <t>テイキョウ</t>
    </rPh>
    <rPh sb="124" eb="125">
      <t>ツト</t>
    </rPh>
    <phoneticPr fontId="19"/>
  </si>
  <si>
    <t>・総合診療医を中心としたプライマリ・ケアを実
　践するとともに、「三重県地域医療再生計画」
　に位置づけられた総合診療医の育成拠点とし
　て、研修医や医学生を受け入れ、県内の医師の
　人材育成にも貢献している。
・診療所等の医療資源が十分でない中で、高齢化
　が進展している地域であることから、訪問診療
 ・訪問看護等の在宅療養支援の充実や、地域包
　括ケアシステムの構築に向けた医療・介護・予
　防等の多職種連携の促進に取り組んでいる。</t>
    <rPh sb="1" eb="3">
      <t>ソウゴウ</t>
    </rPh>
    <rPh sb="3" eb="5">
      <t>シンリョウ</t>
    </rPh>
    <rPh sb="5" eb="6">
      <t>イ</t>
    </rPh>
    <rPh sb="7" eb="9">
      <t>チュウシン</t>
    </rPh>
    <rPh sb="33" eb="36">
      <t>ミエケン</t>
    </rPh>
    <rPh sb="36" eb="38">
      <t>チイキ</t>
    </rPh>
    <rPh sb="38" eb="40">
      <t>イリョウ</t>
    </rPh>
    <rPh sb="40" eb="42">
      <t>サイセイ</t>
    </rPh>
    <rPh sb="42" eb="44">
      <t>ケイカク</t>
    </rPh>
    <rPh sb="107" eb="109">
      <t>シンリョウ</t>
    </rPh>
    <rPh sb="109" eb="110">
      <t>ショ</t>
    </rPh>
    <rPh sb="110" eb="111">
      <t>トウ</t>
    </rPh>
    <rPh sb="112" eb="114">
      <t>イリョウ</t>
    </rPh>
    <rPh sb="114" eb="116">
      <t>シゲン</t>
    </rPh>
    <rPh sb="117" eb="119">
      <t>ジュウブン</t>
    </rPh>
    <rPh sb="122" eb="123">
      <t>ナカ</t>
    </rPh>
    <rPh sb="125" eb="128">
      <t>コウレイカ</t>
    </rPh>
    <rPh sb="131" eb="133">
      <t>シンテン</t>
    </rPh>
    <rPh sb="137" eb="139">
      <t>チイキ</t>
    </rPh>
    <rPh sb="147" eb="149">
      <t>ホウモン</t>
    </rPh>
    <rPh sb="154" eb="156">
      <t>ホウモン</t>
    </rPh>
    <rPh sb="156" eb="158">
      <t>カンゴ</t>
    </rPh>
    <rPh sb="158" eb="159">
      <t>トウ</t>
    </rPh>
    <rPh sb="160" eb="162">
      <t>ザイタク</t>
    </rPh>
    <rPh sb="162" eb="164">
      <t>リョウヨウ</t>
    </rPh>
    <rPh sb="164" eb="166">
      <t>シエン</t>
    </rPh>
    <rPh sb="167" eb="169">
      <t>ジュウジツ</t>
    </rPh>
    <rPh sb="171" eb="173">
      <t>チイキ</t>
    </rPh>
    <rPh sb="184" eb="186">
      <t>コウチク</t>
    </rPh>
    <rPh sb="187" eb="188">
      <t>ム</t>
    </rPh>
    <rPh sb="190" eb="192">
      <t>イリョウ</t>
    </rPh>
    <rPh sb="193" eb="195">
      <t>カイゴ</t>
    </rPh>
    <rPh sb="200" eb="201">
      <t>トウ</t>
    </rPh>
    <rPh sb="202" eb="203">
      <t>タ</t>
    </rPh>
    <rPh sb="203" eb="205">
      <t>ショクシュ</t>
    </rPh>
    <rPh sb="205" eb="207">
      <t>レンケイ</t>
    </rPh>
    <rPh sb="208" eb="210">
      <t>ソクシン</t>
    </rPh>
    <rPh sb="211" eb="212">
      <t>ト</t>
    </rPh>
    <rPh sb="213" eb="214">
      <t>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</si>
</sst>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11" xfId="3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3" applyFont="1" applyBorder="1" applyAlignment="1" applyProtection="1">
      <alignment horizontal="left" vertical="top" wrapText="1"/>
      <protection locked="0"/>
    </xf>
    <xf numFmtId="0" fontId="6" fillId="0" borderId="6" xfId="3" applyFont="1" applyBorder="1" applyAlignment="1" applyProtection="1">
      <alignment horizontal="left" vertical="top" wrapText="1"/>
      <protection locked="0"/>
    </xf>
    <xf numFmtId="0" fontId="6" fillId="0" borderId="7" xfId="3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20" fillId="0" borderId="8" xfId="3" applyFont="1" applyBorder="1" applyAlignment="1" applyProtection="1">
      <alignment horizontal="left" vertical="top" wrapText="1"/>
      <protection locked="0"/>
    </xf>
    <xf numFmtId="0" fontId="20" fillId="0" borderId="0" xfId="3" applyFont="1" applyBorder="1" applyAlignment="1" applyProtection="1">
      <alignment horizontal="left" vertical="top" wrapText="1"/>
      <protection locked="0"/>
    </xf>
    <xf numFmtId="0" fontId="20" fillId="0" borderId="9" xfId="3" applyFont="1" applyBorder="1" applyAlignment="1" applyProtection="1">
      <alignment horizontal="left" vertical="top" wrapText="1"/>
      <protection locked="0"/>
    </xf>
    <xf numFmtId="0" fontId="20" fillId="0" borderId="10" xfId="3" applyFont="1" applyBorder="1" applyAlignment="1" applyProtection="1">
      <alignment horizontal="left" vertical="top" wrapText="1"/>
      <protection locked="0"/>
    </xf>
    <xf numFmtId="0" fontId="20" fillId="0" borderId="1" xfId="3" applyFont="1" applyBorder="1" applyAlignment="1" applyProtection="1">
      <alignment horizontal="left" vertical="top" wrapText="1"/>
      <protection locked="0"/>
    </xf>
    <xf numFmtId="0" fontId="20" fillId="0" borderId="11" xfId="3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41.5</c:v>
                </c:pt>
                <c:pt idx="1">
                  <c:v>39.200000000000003</c:v>
                </c:pt>
                <c:pt idx="2">
                  <c:v>41.9</c:v>
                </c:pt>
                <c:pt idx="3">
                  <c:v>44.3</c:v>
                </c:pt>
                <c:pt idx="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C8-47C0-9951-6657F704C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52984"/>
        <c:axId val="2256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68.599999999999994</c:v>
                </c:pt>
                <c:pt idx="1">
                  <c:v>67.400000000000006</c:v>
                </c:pt>
                <c:pt idx="2">
                  <c:v>66.599999999999994</c:v>
                </c:pt>
                <c:pt idx="3">
                  <c:v>66.8</c:v>
                </c:pt>
                <c:pt idx="4">
                  <c:v>67.900000000000006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C8-47C0-9951-6657F704C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52984"/>
        <c:axId val="225608576"/>
      </c:lineChart>
      <c:dateAx>
        <c:axId val="225352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608576"/>
        <c:crosses val="autoZero"/>
        <c:auto val="1"/>
        <c:lblOffset val="100"/>
        <c:baseTimeUnit val="years"/>
      </c:dateAx>
      <c:valAx>
        <c:axId val="22560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352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7280</c:v>
                </c:pt>
                <c:pt idx="1">
                  <c:v>6684</c:v>
                </c:pt>
                <c:pt idx="2">
                  <c:v>6966</c:v>
                </c:pt>
                <c:pt idx="3">
                  <c:v>7776</c:v>
                </c:pt>
                <c:pt idx="4">
                  <c:v>8155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5B-499E-BD25-480E87F01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623448"/>
        <c:axId val="38462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8603</c:v>
                </c:pt>
                <c:pt idx="1">
                  <c:v>8471</c:v>
                </c:pt>
                <c:pt idx="2">
                  <c:v>8736</c:v>
                </c:pt>
                <c:pt idx="3">
                  <c:v>8797</c:v>
                </c:pt>
                <c:pt idx="4">
                  <c:v>8852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5B-499E-BD25-480E87F01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23448"/>
        <c:axId val="384623840"/>
      </c:lineChart>
      <c:dateAx>
        <c:axId val="384623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623840"/>
        <c:crosses val="autoZero"/>
        <c:auto val="1"/>
        <c:lblOffset val="100"/>
        <c:baseTimeUnit val="years"/>
      </c:dateAx>
      <c:valAx>
        <c:axId val="38462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4623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26415</c:v>
                </c:pt>
                <c:pt idx="1">
                  <c:v>27220</c:v>
                </c:pt>
                <c:pt idx="2">
                  <c:v>25692</c:v>
                </c:pt>
                <c:pt idx="3">
                  <c:v>25717</c:v>
                </c:pt>
                <c:pt idx="4">
                  <c:v>26201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FE-4926-A9C8-6FECDB333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246800"/>
        <c:axId val="384247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23475</c:v>
                </c:pt>
                <c:pt idx="1">
                  <c:v>23857</c:v>
                </c:pt>
                <c:pt idx="2">
                  <c:v>24371</c:v>
                </c:pt>
                <c:pt idx="3">
                  <c:v>24882</c:v>
                </c:pt>
                <c:pt idx="4">
                  <c:v>25249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FE-4926-A9C8-6FECDB333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46800"/>
        <c:axId val="384247192"/>
      </c:lineChart>
      <c:dateAx>
        <c:axId val="38424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247192"/>
        <c:crosses val="autoZero"/>
        <c:auto val="1"/>
        <c:lblOffset val="100"/>
        <c:baseTimeUnit val="years"/>
      </c:dateAx>
      <c:valAx>
        <c:axId val="384247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4246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120.8</c:v>
                </c:pt>
                <c:pt idx="1">
                  <c:v>151.19999999999999</c:v>
                </c:pt>
                <c:pt idx="2">
                  <c:v>144</c:v>
                </c:pt>
                <c:pt idx="3">
                  <c:v>117.1</c:v>
                </c:pt>
                <c:pt idx="4">
                  <c:v>100.1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4-4C92-872B-7CBE9E649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84696"/>
        <c:axId val="22487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91.2</c:v>
                </c:pt>
                <c:pt idx="1">
                  <c:v>94.9</c:v>
                </c:pt>
                <c:pt idx="2">
                  <c:v>101.2</c:v>
                </c:pt>
                <c:pt idx="3">
                  <c:v>107.2</c:v>
                </c:pt>
                <c:pt idx="4">
                  <c:v>114.4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14-4C92-872B-7CBE9E649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84696"/>
        <c:axId val="224871224"/>
      </c:lineChart>
      <c:dateAx>
        <c:axId val="225284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871224"/>
        <c:crosses val="autoZero"/>
        <c:auto val="1"/>
        <c:lblOffset val="100"/>
        <c:baseTimeUnit val="years"/>
      </c:dateAx>
      <c:valAx>
        <c:axId val="224871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284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71.400000000000006</c:v>
                </c:pt>
                <c:pt idx="2">
                  <c:v>71.5</c:v>
                </c:pt>
                <c:pt idx="3">
                  <c:v>78.400000000000006</c:v>
                </c:pt>
                <c:pt idx="4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4-443C-9123-676CBF2F7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83200"/>
        <c:axId val="22658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79.7</c:v>
                </c:pt>
                <c:pt idx="2">
                  <c:v>79.599999999999994</c:v>
                </c:pt>
                <c:pt idx="3">
                  <c:v>77.900000000000006</c:v>
                </c:pt>
                <c:pt idx="4">
                  <c:v>78.099999999999994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54-443C-9123-676CBF2F7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83200"/>
        <c:axId val="226583584"/>
      </c:lineChart>
      <c:dateAx>
        <c:axId val="22658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583584"/>
        <c:crosses val="autoZero"/>
        <c:auto val="1"/>
        <c:lblOffset val="100"/>
        <c:baseTimeUnit val="years"/>
      </c:dateAx>
      <c:valAx>
        <c:axId val="22658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6583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102.7</c:v>
                </c:pt>
                <c:pt idx="1">
                  <c:v>102.5</c:v>
                </c:pt>
                <c:pt idx="2">
                  <c:v>103.1</c:v>
                </c:pt>
                <c:pt idx="3">
                  <c:v>109.8</c:v>
                </c:pt>
                <c:pt idx="4">
                  <c:v>109.8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E-42D5-B8BD-E579FA070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443480"/>
        <c:axId val="22526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98.5</c:v>
                </c:pt>
                <c:pt idx="2">
                  <c:v>98</c:v>
                </c:pt>
                <c:pt idx="3">
                  <c:v>98.4</c:v>
                </c:pt>
                <c:pt idx="4">
                  <c:v>98.2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E-42D5-B8BD-E579FA070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443480"/>
        <c:axId val="225265664"/>
      </c:lineChart>
      <c:dateAx>
        <c:axId val="384443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265664"/>
        <c:crosses val="autoZero"/>
        <c:auto val="1"/>
        <c:lblOffset val="100"/>
        <c:baseTimeUnit val="years"/>
      </c:dateAx>
      <c:valAx>
        <c:axId val="22526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84443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70.3</c:v>
                </c:pt>
                <c:pt idx="1">
                  <c:v>72.7</c:v>
                </c:pt>
                <c:pt idx="2">
                  <c:v>73.099999999999994</c:v>
                </c:pt>
                <c:pt idx="3">
                  <c:v>74.2</c:v>
                </c:pt>
                <c:pt idx="4">
                  <c:v>74.8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BB-4776-81D5-58F8DF5B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66448"/>
        <c:axId val="22526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43.9</c:v>
                </c:pt>
                <c:pt idx="1">
                  <c:v>52.4</c:v>
                </c:pt>
                <c:pt idx="2">
                  <c:v>52.6</c:v>
                </c:pt>
                <c:pt idx="3">
                  <c:v>54.2</c:v>
                </c:pt>
                <c:pt idx="4">
                  <c:v>53.8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BB-4776-81D5-58F8DF5B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66448"/>
        <c:axId val="225266840"/>
      </c:lineChart>
      <c:dateAx>
        <c:axId val="22526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266840"/>
        <c:crosses val="autoZero"/>
        <c:auto val="1"/>
        <c:lblOffset val="100"/>
        <c:baseTimeUnit val="years"/>
      </c:dateAx>
      <c:valAx>
        <c:axId val="22526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266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74.400000000000006</c:v>
                </c:pt>
                <c:pt idx="1">
                  <c:v>76.599999999999994</c:v>
                </c:pt>
                <c:pt idx="2">
                  <c:v>74.7</c:v>
                </c:pt>
                <c:pt idx="3">
                  <c:v>77.599999999999994</c:v>
                </c:pt>
                <c:pt idx="4">
                  <c:v>77.3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1-4396-9582-C63A4306B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67624"/>
        <c:axId val="22526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68.900000000000006</c:v>
                </c:pt>
                <c:pt idx="2">
                  <c:v>68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81-4396-9582-C63A4306B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67624"/>
        <c:axId val="225268016"/>
      </c:lineChart>
      <c:dateAx>
        <c:axId val="225267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268016"/>
        <c:crosses val="autoZero"/>
        <c:auto val="1"/>
        <c:lblOffset val="100"/>
        <c:baseTimeUnit val="years"/>
      </c:dateAx>
      <c:valAx>
        <c:axId val="22526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267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30065384</c:v>
                </c:pt>
                <c:pt idx="1">
                  <c:v>30344140</c:v>
                </c:pt>
                <c:pt idx="2">
                  <c:v>30133291</c:v>
                </c:pt>
                <c:pt idx="3">
                  <c:v>30244849</c:v>
                </c:pt>
                <c:pt idx="4">
                  <c:v>30477000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47-41B3-AD97-235AFA93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68800"/>
        <c:axId val="9777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34462126</c:v>
                </c:pt>
                <c:pt idx="1">
                  <c:v>34878088</c:v>
                </c:pt>
                <c:pt idx="2">
                  <c:v>36094355</c:v>
                </c:pt>
                <c:pt idx="3">
                  <c:v>36941419</c:v>
                </c:pt>
                <c:pt idx="4">
                  <c:v>38480542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47-41B3-AD97-235AFA93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68800"/>
        <c:axId val="97777288"/>
      </c:lineChart>
      <c:dateAx>
        <c:axId val="22526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77288"/>
        <c:crosses val="autoZero"/>
        <c:auto val="1"/>
        <c:lblOffset val="100"/>
        <c:baseTimeUnit val="years"/>
      </c:dateAx>
      <c:valAx>
        <c:axId val="9777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5268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11.8</c:v>
                </c:pt>
                <c:pt idx="1">
                  <c:v>10.7</c:v>
                </c:pt>
                <c:pt idx="2">
                  <c:v>9.6</c:v>
                </c:pt>
                <c:pt idx="3">
                  <c:v>8.8000000000000007</c:v>
                </c:pt>
                <c:pt idx="4">
                  <c:v>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7F-4CB6-8670-71C28AA21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621096"/>
        <c:axId val="38462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17.899999999999999</c:v>
                </c:pt>
                <c:pt idx="2">
                  <c:v>17.899999999999999</c:v>
                </c:pt>
                <c:pt idx="3">
                  <c:v>17.399999999999999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7F-4CB6-8670-71C28AA21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21096"/>
        <c:axId val="384621488"/>
      </c:lineChart>
      <c:dateAx>
        <c:axId val="38462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621488"/>
        <c:crosses val="autoZero"/>
        <c:auto val="1"/>
        <c:lblOffset val="100"/>
        <c:baseTimeUnit val="years"/>
      </c:dateAx>
      <c:valAx>
        <c:axId val="38462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621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85</c:v>
                </c:pt>
                <c:pt idx="1">
                  <c:v>87.6</c:v>
                </c:pt>
                <c:pt idx="2">
                  <c:v>87.6</c:v>
                </c:pt>
                <c:pt idx="3">
                  <c:v>79.099999999999994</c:v>
                </c:pt>
                <c:pt idx="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CA-48F0-922E-CCBE87C88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622272"/>
        <c:axId val="38462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67.5</c:v>
                </c:pt>
                <c:pt idx="2">
                  <c:v>67.5</c:v>
                </c:pt>
                <c:pt idx="3">
                  <c:v>69.5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CA-48F0-922E-CCBE87C88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22272"/>
        <c:axId val="384622664"/>
      </c:lineChart>
      <c:dateAx>
        <c:axId val="38462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622664"/>
        <c:crosses val="autoZero"/>
        <c:auto val="1"/>
        <c:lblOffset val="100"/>
        <c:baseTimeUnit val="years"/>
      </c:dateAx>
      <c:valAx>
        <c:axId val="38462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622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B6" sqref="B6:FY6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三重県　一志病院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条例全部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50床以上～100床未満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自治体職員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46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>
        <f>データ!Z6</f>
        <v>40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直営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8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-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ド 訓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救 へ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86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1834269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6295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第１種該当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１０：１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46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46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149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41" t="s">
        <v>146</v>
      </c>
      <c r="NK30" s="142"/>
      <c r="NL30" s="142"/>
      <c r="NM30" s="142"/>
      <c r="NN30" s="142"/>
      <c r="NO30" s="142"/>
      <c r="NP30" s="142"/>
      <c r="NQ30" s="142"/>
      <c r="NR30" s="142"/>
      <c r="NS30" s="142"/>
      <c r="NT30" s="142"/>
      <c r="NU30" s="142"/>
      <c r="NV30" s="142"/>
      <c r="NW30" s="142"/>
      <c r="NX30" s="143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41"/>
      <c r="NK31" s="142"/>
      <c r="NL31" s="142"/>
      <c r="NM31" s="142"/>
      <c r="NN31" s="142"/>
      <c r="NO31" s="142"/>
      <c r="NP31" s="142"/>
      <c r="NQ31" s="142"/>
      <c r="NR31" s="142"/>
      <c r="NS31" s="142"/>
      <c r="NT31" s="142"/>
      <c r="NU31" s="142"/>
      <c r="NV31" s="142"/>
      <c r="NW31" s="142"/>
      <c r="NX31" s="143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141"/>
      <c r="NK32" s="142"/>
      <c r="NL32" s="142"/>
      <c r="NM32" s="142"/>
      <c r="NN32" s="142"/>
      <c r="NO32" s="142"/>
      <c r="NP32" s="142"/>
      <c r="NQ32" s="142"/>
      <c r="NR32" s="142"/>
      <c r="NS32" s="142"/>
      <c r="NT32" s="142"/>
      <c r="NU32" s="142"/>
      <c r="NV32" s="142"/>
      <c r="NW32" s="142"/>
      <c r="NX32" s="143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102.7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102.5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103.1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109.8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109.8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73.2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71.400000000000006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71.5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78.400000000000006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78.900000000000006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120.8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151.19999999999999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144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117.1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100.1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41.5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39.200000000000003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41.9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44.3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46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141"/>
      <c r="NK33" s="142"/>
      <c r="NL33" s="142"/>
      <c r="NM33" s="142"/>
      <c r="NN33" s="142"/>
      <c r="NO33" s="142"/>
      <c r="NP33" s="142"/>
      <c r="NQ33" s="142"/>
      <c r="NR33" s="142"/>
      <c r="NS33" s="142"/>
      <c r="NT33" s="142"/>
      <c r="NU33" s="142"/>
      <c r="NV33" s="142"/>
      <c r="NW33" s="142"/>
      <c r="NX33" s="143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97.7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98.5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98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98.4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98.2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82.5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79.7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79.599999999999994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77.900000000000006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78.099999999999994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91.2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94.9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101.2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107.2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114.4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68.599999999999994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67.400000000000006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66.599999999999994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66.8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67.900000000000006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141"/>
      <c r="NK34" s="142"/>
      <c r="NL34" s="142"/>
      <c r="NM34" s="142"/>
      <c r="NN34" s="142"/>
      <c r="NO34" s="142"/>
      <c r="NP34" s="142"/>
      <c r="NQ34" s="142"/>
      <c r="NR34" s="142"/>
      <c r="NS34" s="142"/>
      <c r="NT34" s="142"/>
      <c r="NU34" s="142"/>
      <c r="NV34" s="142"/>
      <c r="NW34" s="142"/>
      <c r="NX34" s="143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41"/>
      <c r="NK35" s="142"/>
      <c r="NL35" s="142"/>
      <c r="NM35" s="142"/>
      <c r="NN35" s="142"/>
      <c r="NO35" s="142"/>
      <c r="NP35" s="142"/>
      <c r="NQ35" s="142"/>
      <c r="NR35" s="142"/>
      <c r="NS35" s="142"/>
      <c r="NT35" s="142"/>
      <c r="NU35" s="142"/>
      <c r="NV35" s="142"/>
      <c r="NW35" s="142"/>
      <c r="NX35" s="143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141"/>
      <c r="NK36" s="142"/>
      <c r="NL36" s="142"/>
      <c r="NM36" s="142"/>
      <c r="NN36" s="142"/>
      <c r="NO36" s="142"/>
      <c r="NP36" s="142"/>
      <c r="NQ36" s="142"/>
      <c r="NR36" s="142"/>
      <c r="NS36" s="142"/>
      <c r="NT36" s="142"/>
      <c r="NU36" s="142"/>
      <c r="NV36" s="142"/>
      <c r="NW36" s="142"/>
      <c r="NX36" s="143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141"/>
      <c r="NK37" s="142"/>
      <c r="NL37" s="142"/>
      <c r="NM37" s="142"/>
      <c r="NN37" s="142"/>
      <c r="NO37" s="142"/>
      <c r="NP37" s="142"/>
      <c r="NQ37" s="142"/>
      <c r="NR37" s="142"/>
      <c r="NS37" s="142"/>
      <c r="NT37" s="142"/>
      <c r="NU37" s="142"/>
      <c r="NV37" s="142"/>
      <c r="NW37" s="142"/>
      <c r="NX37" s="143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41"/>
      <c r="NK38" s="142"/>
      <c r="NL38" s="142"/>
      <c r="NM38" s="142"/>
      <c r="NN38" s="142"/>
      <c r="NO38" s="142"/>
      <c r="NP38" s="142"/>
      <c r="NQ38" s="142"/>
      <c r="NR38" s="142"/>
      <c r="NS38" s="142"/>
      <c r="NT38" s="142"/>
      <c r="NU38" s="142"/>
      <c r="NV38" s="142"/>
      <c r="NW38" s="142"/>
      <c r="NX38" s="143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1"/>
      <c r="NK39" s="142"/>
      <c r="NL39" s="142"/>
      <c r="NM39" s="142"/>
      <c r="NN39" s="142"/>
      <c r="NO39" s="142"/>
      <c r="NP39" s="142"/>
      <c r="NQ39" s="142"/>
      <c r="NR39" s="142"/>
      <c r="NS39" s="142"/>
      <c r="NT39" s="142"/>
      <c r="NU39" s="142"/>
      <c r="NV39" s="142"/>
      <c r="NW39" s="142"/>
      <c r="NX39" s="143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1"/>
      <c r="NK40" s="142"/>
      <c r="NL40" s="142"/>
      <c r="NM40" s="142"/>
      <c r="NN40" s="142"/>
      <c r="NO40" s="142"/>
      <c r="NP40" s="142"/>
      <c r="NQ40" s="142"/>
      <c r="NR40" s="142"/>
      <c r="NS40" s="142"/>
      <c r="NT40" s="142"/>
      <c r="NU40" s="142"/>
      <c r="NV40" s="142"/>
      <c r="NW40" s="142"/>
      <c r="NX40" s="143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1"/>
      <c r="NK41" s="142"/>
      <c r="NL41" s="142"/>
      <c r="NM41" s="142"/>
      <c r="NN41" s="142"/>
      <c r="NO41" s="142"/>
      <c r="NP41" s="142"/>
      <c r="NQ41" s="142"/>
      <c r="NR41" s="142"/>
      <c r="NS41" s="142"/>
      <c r="NT41" s="142"/>
      <c r="NU41" s="142"/>
      <c r="NV41" s="142"/>
      <c r="NW41" s="142"/>
      <c r="NX41" s="143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1"/>
      <c r="NK42" s="142"/>
      <c r="NL42" s="142"/>
      <c r="NM42" s="142"/>
      <c r="NN42" s="142"/>
      <c r="NO42" s="142"/>
      <c r="NP42" s="142"/>
      <c r="NQ42" s="142"/>
      <c r="NR42" s="142"/>
      <c r="NS42" s="142"/>
      <c r="NT42" s="142"/>
      <c r="NU42" s="142"/>
      <c r="NV42" s="142"/>
      <c r="NW42" s="142"/>
      <c r="NX42" s="143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1"/>
      <c r="NK43" s="142"/>
      <c r="NL43" s="142"/>
      <c r="NM43" s="142"/>
      <c r="NN43" s="142"/>
      <c r="NO43" s="142"/>
      <c r="NP43" s="142"/>
      <c r="NQ43" s="142"/>
      <c r="NR43" s="142"/>
      <c r="NS43" s="142"/>
      <c r="NT43" s="142"/>
      <c r="NU43" s="142"/>
      <c r="NV43" s="142"/>
      <c r="NW43" s="142"/>
      <c r="NX43" s="143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1"/>
      <c r="NK44" s="142"/>
      <c r="NL44" s="142"/>
      <c r="NM44" s="142"/>
      <c r="NN44" s="142"/>
      <c r="NO44" s="142"/>
      <c r="NP44" s="142"/>
      <c r="NQ44" s="142"/>
      <c r="NR44" s="142"/>
      <c r="NS44" s="142"/>
      <c r="NT44" s="142"/>
      <c r="NU44" s="142"/>
      <c r="NV44" s="142"/>
      <c r="NW44" s="142"/>
      <c r="NX44" s="143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1"/>
      <c r="NK45" s="142"/>
      <c r="NL45" s="142"/>
      <c r="NM45" s="142"/>
      <c r="NN45" s="142"/>
      <c r="NO45" s="142"/>
      <c r="NP45" s="142"/>
      <c r="NQ45" s="142"/>
      <c r="NR45" s="142"/>
      <c r="NS45" s="142"/>
      <c r="NT45" s="142"/>
      <c r="NU45" s="142"/>
      <c r="NV45" s="142"/>
      <c r="NW45" s="142"/>
      <c r="NX45" s="143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4"/>
      <c r="NK46" s="145"/>
      <c r="NL46" s="145"/>
      <c r="NM46" s="145"/>
      <c r="NN46" s="145"/>
      <c r="NO46" s="145"/>
      <c r="NP46" s="145"/>
      <c r="NQ46" s="145"/>
      <c r="NR46" s="145"/>
      <c r="NS46" s="145"/>
      <c r="NT46" s="145"/>
      <c r="NU46" s="145"/>
      <c r="NV46" s="145"/>
      <c r="NW46" s="145"/>
      <c r="NX46" s="146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1" t="s">
        <v>147</v>
      </c>
      <c r="NK49" s="142"/>
      <c r="NL49" s="142"/>
      <c r="NM49" s="142"/>
      <c r="NN49" s="142"/>
      <c r="NO49" s="142"/>
      <c r="NP49" s="142"/>
      <c r="NQ49" s="142"/>
      <c r="NR49" s="142"/>
      <c r="NS49" s="142"/>
      <c r="NT49" s="142"/>
      <c r="NU49" s="142"/>
      <c r="NV49" s="142"/>
      <c r="NW49" s="142"/>
      <c r="NX49" s="143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1"/>
      <c r="NK50" s="142"/>
      <c r="NL50" s="142"/>
      <c r="NM50" s="142"/>
      <c r="NN50" s="142"/>
      <c r="NO50" s="142"/>
      <c r="NP50" s="142"/>
      <c r="NQ50" s="142"/>
      <c r="NR50" s="142"/>
      <c r="NS50" s="142"/>
      <c r="NT50" s="142"/>
      <c r="NU50" s="142"/>
      <c r="NV50" s="142"/>
      <c r="NW50" s="142"/>
      <c r="NX50" s="143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41"/>
      <c r="NK52" s="142"/>
      <c r="NL52" s="142"/>
      <c r="NM52" s="142"/>
      <c r="NN52" s="142"/>
      <c r="NO52" s="142"/>
      <c r="NP52" s="142"/>
      <c r="NQ52" s="142"/>
      <c r="NR52" s="142"/>
      <c r="NS52" s="142"/>
      <c r="NT52" s="142"/>
      <c r="NU52" s="142"/>
      <c r="NV52" s="142"/>
      <c r="NW52" s="142"/>
      <c r="NX52" s="143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41"/>
      <c r="NK53" s="142"/>
      <c r="NL53" s="142"/>
      <c r="NM53" s="142"/>
      <c r="NN53" s="142"/>
      <c r="NO53" s="142"/>
      <c r="NP53" s="142"/>
      <c r="NQ53" s="142"/>
      <c r="NR53" s="142"/>
      <c r="NS53" s="142"/>
      <c r="NT53" s="142"/>
      <c r="NU53" s="142"/>
      <c r="NV53" s="142"/>
      <c r="NW53" s="142"/>
      <c r="NX53" s="143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141"/>
      <c r="NK54" s="142"/>
      <c r="NL54" s="142"/>
      <c r="NM54" s="142"/>
      <c r="NN54" s="142"/>
      <c r="NO54" s="142"/>
      <c r="NP54" s="142"/>
      <c r="NQ54" s="142"/>
      <c r="NR54" s="142"/>
      <c r="NS54" s="142"/>
      <c r="NT54" s="142"/>
      <c r="NU54" s="142"/>
      <c r="NV54" s="142"/>
      <c r="NW54" s="142"/>
      <c r="NX54" s="143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26415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27220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25692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25717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26201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7280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6684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6966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7776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8155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85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87.6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87.6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79.099999999999994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79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11.8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10.7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9.6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8.8000000000000007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8.4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141"/>
      <c r="NK55" s="142"/>
      <c r="NL55" s="142"/>
      <c r="NM55" s="142"/>
      <c r="NN55" s="142"/>
      <c r="NO55" s="142"/>
      <c r="NP55" s="142"/>
      <c r="NQ55" s="142"/>
      <c r="NR55" s="142"/>
      <c r="NS55" s="142"/>
      <c r="NT55" s="142"/>
      <c r="NU55" s="142"/>
      <c r="NV55" s="142"/>
      <c r="NW55" s="142"/>
      <c r="NX55" s="143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23475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23857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24371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24882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25249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8603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8471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8736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8797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8852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65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67.5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67.5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69.5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70.3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19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17.899999999999999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17.899999999999999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17.399999999999999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17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141"/>
      <c r="NK56" s="142"/>
      <c r="NL56" s="142"/>
      <c r="NM56" s="142"/>
      <c r="NN56" s="142"/>
      <c r="NO56" s="142"/>
      <c r="NP56" s="142"/>
      <c r="NQ56" s="142"/>
      <c r="NR56" s="142"/>
      <c r="NS56" s="142"/>
      <c r="NT56" s="142"/>
      <c r="NU56" s="142"/>
      <c r="NV56" s="142"/>
      <c r="NW56" s="142"/>
      <c r="NX56" s="143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41"/>
      <c r="NK57" s="142"/>
      <c r="NL57" s="142"/>
      <c r="NM57" s="142"/>
      <c r="NN57" s="142"/>
      <c r="NO57" s="142"/>
      <c r="NP57" s="142"/>
      <c r="NQ57" s="142"/>
      <c r="NR57" s="142"/>
      <c r="NS57" s="142"/>
      <c r="NT57" s="142"/>
      <c r="NU57" s="142"/>
      <c r="NV57" s="142"/>
      <c r="NW57" s="142"/>
      <c r="NX57" s="143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141"/>
      <c r="NK58" s="142"/>
      <c r="NL58" s="142"/>
      <c r="NM58" s="142"/>
      <c r="NN58" s="142"/>
      <c r="NO58" s="142"/>
      <c r="NP58" s="142"/>
      <c r="NQ58" s="142"/>
      <c r="NR58" s="142"/>
      <c r="NS58" s="142"/>
      <c r="NT58" s="142"/>
      <c r="NU58" s="142"/>
      <c r="NV58" s="142"/>
      <c r="NW58" s="142"/>
      <c r="NX58" s="143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141"/>
      <c r="NK59" s="142"/>
      <c r="NL59" s="142"/>
      <c r="NM59" s="142"/>
      <c r="NN59" s="142"/>
      <c r="NO59" s="142"/>
      <c r="NP59" s="142"/>
      <c r="NQ59" s="142"/>
      <c r="NR59" s="142"/>
      <c r="NS59" s="142"/>
      <c r="NT59" s="142"/>
      <c r="NU59" s="142"/>
      <c r="NV59" s="142"/>
      <c r="NW59" s="142"/>
      <c r="NX59" s="143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41"/>
      <c r="NK60" s="142"/>
      <c r="NL60" s="142"/>
      <c r="NM60" s="142"/>
      <c r="NN60" s="142"/>
      <c r="NO60" s="142"/>
      <c r="NP60" s="142"/>
      <c r="NQ60" s="142"/>
      <c r="NR60" s="142"/>
      <c r="NS60" s="142"/>
      <c r="NT60" s="142"/>
      <c r="NU60" s="142"/>
      <c r="NV60" s="142"/>
      <c r="NW60" s="142"/>
      <c r="NX60" s="143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41"/>
      <c r="NK61" s="142"/>
      <c r="NL61" s="142"/>
      <c r="NM61" s="142"/>
      <c r="NN61" s="142"/>
      <c r="NO61" s="142"/>
      <c r="NP61" s="142"/>
      <c r="NQ61" s="142"/>
      <c r="NR61" s="142"/>
      <c r="NS61" s="142"/>
      <c r="NT61" s="142"/>
      <c r="NU61" s="142"/>
      <c r="NV61" s="142"/>
      <c r="NW61" s="142"/>
      <c r="NX61" s="143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141"/>
      <c r="NK62" s="142"/>
      <c r="NL62" s="142"/>
      <c r="NM62" s="142"/>
      <c r="NN62" s="142"/>
      <c r="NO62" s="142"/>
      <c r="NP62" s="142"/>
      <c r="NQ62" s="142"/>
      <c r="NR62" s="142"/>
      <c r="NS62" s="142"/>
      <c r="NT62" s="142"/>
      <c r="NU62" s="142"/>
      <c r="NV62" s="142"/>
      <c r="NW62" s="142"/>
      <c r="NX62" s="143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141"/>
      <c r="NK63" s="142"/>
      <c r="NL63" s="142"/>
      <c r="NM63" s="142"/>
      <c r="NN63" s="142"/>
      <c r="NO63" s="142"/>
      <c r="NP63" s="142"/>
      <c r="NQ63" s="142"/>
      <c r="NR63" s="142"/>
      <c r="NS63" s="142"/>
      <c r="NT63" s="142"/>
      <c r="NU63" s="142"/>
      <c r="NV63" s="142"/>
      <c r="NW63" s="142"/>
      <c r="NX63" s="143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41"/>
      <c r="NK64" s="142"/>
      <c r="NL64" s="142"/>
      <c r="NM64" s="142"/>
      <c r="NN64" s="142"/>
      <c r="NO64" s="142"/>
      <c r="NP64" s="142"/>
      <c r="NQ64" s="142"/>
      <c r="NR64" s="142"/>
      <c r="NS64" s="142"/>
      <c r="NT64" s="142"/>
      <c r="NU64" s="142"/>
      <c r="NV64" s="142"/>
      <c r="NW64" s="142"/>
      <c r="NX64" s="14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44"/>
      <c r="NK65" s="145"/>
      <c r="NL65" s="145"/>
      <c r="NM65" s="145"/>
      <c r="NN65" s="145"/>
      <c r="NO65" s="145"/>
      <c r="NP65" s="145"/>
      <c r="NQ65" s="145"/>
      <c r="NR65" s="145"/>
      <c r="NS65" s="145"/>
      <c r="NT65" s="145"/>
      <c r="NU65" s="145"/>
      <c r="NV65" s="145"/>
      <c r="NW65" s="145"/>
      <c r="NX65" s="146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41" t="s">
        <v>148</v>
      </c>
      <c r="NK68" s="142"/>
      <c r="NL68" s="142"/>
      <c r="NM68" s="142"/>
      <c r="NN68" s="142"/>
      <c r="NO68" s="142"/>
      <c r="NP68" s="142"/>
      <c r="NQ68" s="142"/>
      <c r="NR68" s="142"/>
      <c r="NS68" s="142"/>
      <c r="NT68" s="142"/>
      <c r="NU68" s="142"/>
      <c r="NV68" s="142"/>
      <c r="NW68" s="142"/>
      <c r="NX68" s="143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41"/>
      <c r="NK69" s="142"/>
      <c r="NL69" s="142"/>
      <c r="NM69" s="142"/>
      <c r="NN69" s="142"/>
      <c r="NO69" s="142"/>
      <c r="NP69" s="142"/>
      <c r="NQ69" s="142"/>
      <c r="NR69" s="142"/>
      <c r="NS69" s="142"/>
      <c r="NT69" s="142"/>
      <c r="NU69" s="142"/>
      <c r="NV69" s="142"/>
      <c r="NW69" s="142"/>
      <c r="NX69" s="143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41"/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70.3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72.7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73.099999999999994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74.2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74.8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74.400000000000006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76.599999999999994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74.7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77.599999999999994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77.3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30065384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30344140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30133291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30244849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30477000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43.9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52.4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52.6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54.2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53.8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59.1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68.900000000000006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68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70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34462126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34878088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36094355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36941419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38480542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+b3Umr9D2gVy5ytW0DbMMWo/rBGRoJmSp0iLtvNl3embsqVBRDTlAQZ1mE1NE9vcapydZWNnYIpmwmfyv4BYYA==" saltValue="tYT7zDXFL1+hIHet95MxpQ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73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74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75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76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77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78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79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80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81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82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83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84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85</v>
      </c>
      <c r="B5" s="60"/>
      <c r="C5" s="60"/>
      <c r="D5" s="60"/>
      <c r="E5" s="60"/>
      <c r="F5" s="60"/>
      <c r="G5" s="60"/>
      <c r="H5" s="61" t="s">
        <v>86</v>
      </c>
      <c r="I5" s="61" t="s">
        <v>87</v>
      </c>
      <c r="J5" s="61" t="s">
        <v>88</v>
      </c>
      <c r="K5" s="61" t="s">
        <v>1</v>
      </c>
      <c r="L5" s="61" t="s">
        <v>2</v>
      </c>
      <c r="M5" s="61" t="s">
        <v>3</v>
      </c>
      <c r="N5" s="61" t="s">
        <v>89</v>
      </c>
      <c r="O5" s="61" t="s">
        <v>5</v>
      </c>
      <c r="P5" s="61" t="s">
        <v>90</v>
      </c>
      <c r="Q5" s="61" t="s">
        <v>91</v>
      </c>
      <c r="R5" s="61" t="s">
        <v>92</v>
      </c>
      <c r="S5" s="61" t="s">
        <v>93</v>
      </c>
      <c r="T5" s="61" t="s">
        <v>94</v>
      </c>
      <c r="U5" s="61" t="s">
        <v>95</v>
      </c>
      <c r="V5" s="61" t="s">
        <v>96</v>
      </c>
      <c r="W5" s="61" t="s">
        <v>97</v>
      </c>
      <c r="X5" s="61" t="s">
        <v>98</v>
      </c>
      <c r="Y5" s="61" t="s">
        <v>99</v>
      </c>
      <c r="Z5" s="61" t="s">
        <v>100</v>
      </c>
      <c r="AA5" s="61" t="s">
        <v>101</v>
      </c>
      <c r="AB5" s="61" t="s">
        <v>102</v>
      </c>
      <c r="AC5" s="61" t="s">
        <v>103</v>
      </c>
      <c r="AD5" s="61" t="s">
        <v>104</v>
      </c>
      <c r="AE5" s="61" t="s">
        <v>105</v>
      </c>
      <c r="AF5" s="61" t="s">
        <v>106</v>
      </c>
      <c r="AG5" s="61" t="s">
        <v>107</v>
      </c>
      <c r="AH5" s="61" t="s">
        <v>108</v>
      </c>
      <c r="AI5" s="61" t="s">
        <v>109</v>
      </c>
      <c r="AJ5" s="61" t="s">
        <v>110</v>
      </c>
      <c r="AK5" s="61" t="s">
        <v>111</v>
      </c>
      <c r="AL5" s="61" t="s">
        <v>112</v>
      </c>
      <c r="AM5" s="61" t="s">
        <v>113</v>
      </c>
      <c r="AN5" s="61" t="s">
        <v>114</v>
      </c>
      <c r="AO5" s="61" t="s">
        <v>115</v>
      </c>
      <c r="AP5" s="61" t="s">
        <v>116</v>
      </c>
      <c r="AQ5" s="61" t="s">
        <v>117</v>
      </c>
      <c r="AR5" s="61" t="s">
        <v>118</v>
      </c>
      <c r="AS5" s="61" t="s">
        <v>108</v>
      </c>
      <c r="AT5" s="61" t="s">
        <v>119</v>
      </c>
      <c r="AU5" s="61" t="s">
        <v>110</v>
      </c>
      <c r="AV5" s="61" t="s">
        <v>111</v>
      </c>
      <c r="AW5" s="61" t="s">
        <v>112</v>
      </c>
      <c r="AX5" s="61" t="s">
        <v>113</v>
      </c>
      <c r="AY5" s="61" t="s">
        <v>114</v>
      </c>
      <c r="AZ5" s="61" t="s">
        <v>115</v>
      </c>
      <c r="BA5" s="61" t="s">
        <v>116</v>
      </c>
      <c r="BB5" s="61" t="s">
        <v>117</v>
      </c>
      <c r="BC5" s="61" t="s">
        <v>118</v>
      </c>
      <c r="BD5" s="61" t="s">
        <v>108</v>
      </c>
      <c r="BE5" s="61" t="s">
        <v>119</v>
      </c>
      <c r="BF5" s="61" t="s">
        <v>110</v>
      </c>
      <c r="BG5" s="61" t="s">
        <v>111</v>
      </c>
      <c r="BH5" s="61" t="s">
        <v>120</v>
      </c>
      <c r="BI5" s="61" t="s">
        <v>113</v>
      </c>
      <c r="BJ5" s="61" t="s">
        <v>114</v>
      </c>
      <c r="BK5" s="61" t="s">
        <v>115</v>
      </c>
      <c r="BL5" s="61" t="s">
        <v>116</v>
      </c>
      <c r="BM5" s="61" t="s">
        <v>117</v>
      </c>
      <c r="BN5" s="61" t="s">
        <v>118</v>
      </c>
      <c r="BO5" s="61" t="s">
        <v>108</v>
      </c>
      <c r="BP5" s="61" t="s">
        <v>119</v>
      </c>
      <c r="BQ5" s="61" t="s">
        <v>110</v>
      </c>
      <c r="BR5" s="61" t="s">
        <v>121</v>
      </c>
      <c r="BS5" s="61" t="s">
        <v>112</v>
      </c>
      <c r="BT5" s="61" t="s">
        <v>113</v>
      </c>
      <c r="BU5" s="61" t="s">
        <v>114</v>
      </c>
      <c r="BV5" s="61" t="s">
        <v>115</v>
      </c>
      <c r="BW5" s="61" t="s">
        <v>116</v>
      </c>
      <c r="BX5" s="61" t="s">
        <v>117</v>
      </c>
      <c r="BY5" s="61" t="s">
        <v>118</v>
      </c>
      <c r="BZ5" s="61" t="s">
        <v>108</v>
      </c>
      <c r="CA5" s="61" t="s">
        <v>119</v>
      </c>
      <c r="CB5" s="61" t="s">
        <v>110</v>
      </c>
      <c r="CC5" s="61" t="s">
        <v>111</v>
      </c>
      <c r="CD5" s="61" t="s">
        <v>112</v>
      </c>
      <c r="CE5" s="61" t="s">
        <v>113</v>
      </c>
      <c r="CF5" s="61" t="s">
        <v>114</v>
      </c>
      <c r="CG5" s="61" t="s">
        <v>115</v>
      </c>
      <c r="CH5" s="61" t="s">
        <v>116</v>
      </c>
      <c r="CI5" s="61" t="s">
        <v>117</v>
      </c>
      <c r="CJ5" s="61" t="s">
        <v>118</v>
      </c>
      <c r="CK5" s="61" t="s">
        <v>122</v>
      </c>
      <c r="CL5" s="61" t="s">
        <v>119</v>
      </c>
      <c r="CM5" s="61" t="s">
        <v>110</v>
      </c>
      <c r="CN5" s="61" t="s">
        <v>111</v>
      </c>
      <c r="CO5" s="61" t="s">
        <v>112</v>
      </c>
      <c r="CP5" s="61" t="s">
        <v>113</v>
      </c>
      <c r="CQ5" s="61" t="s">
        <v>114</v>
      </c>
      <c r="CR5" s="61" t="s">
        <v>115</v>
      </c>
      <c r="CS5" s="61" t="s">
        <v>116</v>
      </c>
      <c r="CT5" s="61" t="s">
        <v>117</v>
      </c>
      <c r="CU5" s="61" t="s">
        <v>118</v>
      </c>
      <c r="CV5" s="61" t="s">
        <v>108</v>
      </c>
      <c r="CW5" s="61" t="s">
        <v>119</v>
      </c>
      <c r="CX5" s="61" t="s">
        <v>110</v>
      </c>
      <c r="CY5" s="61" t="s">
        <v>111</v>
      </c>
      <c r="CZ5" s="61" t="s">
        <v>112</v>
      </c>
      <c r="DA5" s="61" t="s">
        <v>113</v>
      </c>
      <c r="DB5" s="61" t="s">
        <v>114</v>
      </c>
      <c r="DC5" s="61" t="s">
        <v>115</v>
      </c>
      <c r="DD5" s="61" t="s">
        <v>116</v>
      </c>
      <c r="DE5" s="61" t="s">
        <v>117</v>
      </c>
      <c r="DF5" s="61" t="s">
        <v>118</v>
      </c>
      <c r="DG5" s="61" t="s">
        <v>108</v>
      </c>
      <c r="DH5" s="61" t="s">
        <v>119</v>
      </c>
      <c r="DI5" s="61" t="s">
        <v>123</v>
      </c>
      <c r="DJ5" s="61" t="s">
        <v>121</v>
      </c>
      <c r="DK5" s="61" t="s">
        <v>120</v>
      </c>
      <c r="DL5" s="61" t="s">
        <v>113</v>
      </c>
      <c r="DM5" s="61" t="s">
        <v>114</v>
      </c>
      <c r="DN5" s="61" t="s">
        <v>115</v>
      </c>
      <c r="DO5" s="61" t="s">
        <v>116</v>
      </c>
      <c r="DP5" s="61" t="s">
        <v>117</v>
      </c>
      <c r="DQ5" s="61" t="s">
        <v>118</v>
      </c>
      <c r="DR5" s="61" t="s">
        <v>108</v>
      </c>
      <c r="DS5" s="61" t="s">
        <v>119</v>
      </c>
      <c r="DT5" s="61" t="s">
        <v>110</v>
      </c>
      <c r="DU5" s="61" t="s">
        <v>121</v>
      </c>
      <c r="DV5" s="61" t="s">
        <v>112</v>
      </c>
      <c r="DW5" s="61" t="s">
        <v>113</v>
      </c>
      <c r="DX5" s="61" t="s">
        <v>114</v>
      </c>
      <c r="DY5" s="61" t="s">
        <v>115</v>
      </c>
      <c r="DZ5" s="61" t="s">
        <v>116</v>
      </c>
      <c r="EA5" s="61" t="s">
        <v>117</v>
      </c>
      <c r="EB5" s="61" t="s">
        <v>118</v>
      </c>
      <c r="EC5" s="61" t="s">
        <v>108</v>
      </c>
      <c r="ED5" s="61" t="s">
        <v>119</v>
      </c>
      <c r="EE5" s="61" t="s">
        <v>110</v>
      </c>
      <c r="EF5" s="61" t="s">
        <v>121</v>
      </c>
      <c r="EG5" s="61" t="s">
        <v>112</v>
      </c>
      <c r="EH5" s="61" t="s">
        <v>113</v>
      </c>
      <c r="EI5" s="61" t="s">
        <v>114</v>
      </c>
      <c r="EJ5" s="61" t="s">
        <v>115</v>
      </c>
      <c r="EK5" s="61" t="s">
        <v>116</v>
      </c>
      <c r="EL5" s="61" t="s">
        <v>117</v>
      </c>
      <c r="EM5" s="61" t="s">
        <v>124</v>
      </c>
      <c r="EN5" s="61" t="s">
        <v>108</v>
      </c>
      <c r="EO5" s="61" t="s">
        <v>119</v>
      </c>
      <c r="EP5" s="61" t="s">
        <v>110</v>
      </c>
      <c r="EQ5" s="61" t="s">
        <v>121</v>
      </c>
      <c r="ER5" s="61" t="s">
        <v>112</v>
      </c>
      <c r="ES5" s="61" t="s">
        <v>113</v>
      </c>
      <c r="ET5" s="61" t="s">
        <v>114</v>
      </c>
      <c r="EU5" s="61" t="s">
        <v>115</v>
      </c>
      <c r="EV5" s="61" t="s">
        <v>116</v>
      </c>
      <c r="EW5" s="61" t="s">
        <v>117</v>
      </c>
      <c r="EX5" s="61" t="s">
        <v>118</v>
      </c>
    </row>
    <row r="6" spans="1:154" s="66" customFormat="1">
      <c r="A6" s="47" t="s">
        <v>125</v>
      </c>
      <c r="B6" s="62">
        <f>B8</f>
        <v>2017</v>
      </c>
      <c r="C6" s="62">
        <f t="shared" ref="C6:M6" si="2">C8</f>
        <v>240001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3</v>
      </c>
      <c r="H6" s="138" t="str">
        <f>IF(H8&lt;&gt;I8,H8,"")&amp;IF(I8&lt;&gt;J8,I8,"")&amp;"　"&amp;J8</f>
        <v>三重県　一志病院</v>
      </c>
      <c r="I6" s="139"/>
      <c r="J6" s="140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50床以上～100床未満</v>
      </c>
      <c r="O6" s="62" t="str">
        <f>O8</f>
        <v>自治体職員</v>
      </c>
      <c r="P6" s="62" t="str">
        <f>P8</f>
        <v>直営</v>
      </c>
      <c r="Q6" s="63">
        <f t="shared" ref="Q6:AG6" si="3">Q8</f>
        <v>8</v>
      </c>
      <c r="R6" s="62" t="str">
        <f t="shared" si="3"/>
        <v>-</v>
      </c>
      <c r="S6" s="62" t="str">
        <f t="shared" si="3"/>
        <v>ド 訓</v>
      </c>
      <c r="T6" s="62" t="str">
        <f t="shared" si="3"/>
        <v>救 へ</v>
      </c>
      <c r="U6" s="63">
        <f>U8</f>
        <v>1834269</v>
      </c>
      <c r="V6" s="63">
        <f>V8</f>
        <v>6295</v>
      </c>
      <c r="W6" s="62" t="str">
        <f>W8</f>
        <v>第１種該当</v>
      </c>
      <c r="X6" s="62" t="str">
        <f t="shared" si="3"/>
        <v>１０：１</v>
      </c>
      <c r="Y6" s="63">
        <f t="shared" si="3"/>
        <v>46</v>
      </c>
      <c r="Z6" s="63">
        <f t="shared" si="3"/>
        <v>40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86</v>
      </c>
      <c r="AE6" s="63">
        <f t="shared" si="3"/>
        <v>46</v>
      </c>
      <c r="AF6" s="63" t="str">
        <f t="shared" si="3"/>
        <v>-</v>
      </c>
      <c r="AG6" s="63">
        <f t="shared" si="3"/>
        <v>46</v>
      </c>
      <c r="AH6" s="64">
        <f>IF(AH8="-",NA(),AH8)</f>
        <v>102.7</v>
      </c>
      <c r="AI6" s="64">
        <f t="shared" ref="AI6:AQ6" si="4">IF(AI8="-",NA(),AI8)</f>
        <v>102.5</v>
      </c>
      <c r="AJ6" s="64">
        <f t="shared" si="4"/>
        <v>103.1</v>
      </c>
      <c r="AK6" s="64">
        <f t="shared" si="4"/>
        <v>109.8</v>
      </c>
      <c r="AL6" s="64">
        <f t="shared" si="4"/>
        <v>109.8</v>
      </c>
      <c r="AM6" s="64">
        <f t="shared" si="4"/>
        <v>97.7</v>
      </c>
      <c r="AN6" s="64">
        <f t="shared" si="4"/>
        <v>98.5</v>
      </c>
      <c r="AO6" s="64">
        <f t="shared" si="4"/>
        <v>98</v>
      </c>
      <c r="AP6" s="64">
        <f t="shared" si="4"/>
        <v>98.4</v>
      </c>
      <c r="AQ6" s="64">
        <f t="shared" si="4"/>
        <v>98.2</v>
      </c>
      <c r="AR6" s="64" t="str">
        <f>IF(AR8="-","【-】","【"&amp;SUBSTITUTE(TEXT(AR8,"#,##0.0"),"-","△")&amp;"】")</f>
        <v>【98.5】</v>
      </c>
      <c r="AS6" s="64">
        <f>IF(AS8="-",NA(),AS8)</f>
        <v>73.2</v>
      </c>
      <c r="AT6" s="64">
        <f t="shared" ref="AT6:BB6" si="5">IF(AT8="-",NA(),AT8)</f>
        <v>71.400000000000006</v>
      </c>
      <c r="AU6" s="64">
        <f t="shared" si="5"/>
        <v>71.5</v>
      </c>
      <c r="AV6" s="64">
        <f t="shared" si="5"/>
        <v>78.400000000000006</v>
      </c>
      <c r="AW6" s="64">
        <f t="shared" si="5"/>
        <v>78.900000000000006</v>
      </c>
      <c r="AX6" s="64">
        <f t="shared" si="5"/>
        <v>82.5</v>
      </c>
      <c r="AY6" s="64">
        <f t="shared" si="5"/>
        <v>79.7</v>
      </c>
      <c r="AZ6" s="64">
        <f t="shared" si="5"/>
        <v>79.599999999999994</v>
      </c>
      <c r="BA6" s="64">
        <f t="shared" si="5"/>
        <v>77.900000000000006</v>
      </c>
      <c r="BB6" s="64">
        <f t="shared" si="5"/>
        <v>78.099999999999994</v>
      </c>
      <c r="BC6" s="64" t="str">
        <f>IF(BC8="-","【-】","【"&amp;SUBSTITUTE(TEXT(BC8,"#,##0.0"),"-","△")&amp;"】")</f>
        <v>【89.7】</v>
      </c>
      <c r="BD6" s="64">
        <f>IF(BD8="-",NA(),BD8)</f>
        <v>120.8</v>
      </c>
      <c r="BE6" s="64">
        <f t="shared" ref="BE6:BM6" si="6">IF(BE8="-",NA(),BE8)</f>
        <v>151.19999999999999</v>
      </c>
      <c r="BF6" s="64">
        <f t="shared" si="6"/>
        <v>144</v>
      </c>
      <c r="BG6" s="64">
        <f t="shared" si="6"/>
        <v>117.1</v>
      </c>
      <c r="BH6" s="64">
        <f t="shared" si="6"/>
        <v>100.1</v>
      </c>
      <c r="BI6" s="64">
        <f t="shared" si="6"/>
        <v>91.2</v>
      </c>
      <c r="BJ6" s="64">
        <f t="shared" si="6"/>
        <v>94.9</v>
      </c>
      <c r="BK6" s="64">
        <f t="shared" si="6"/>
        <v>101.2</v>
      </c>
      <c r="BL6" s="64">
        <f t="shared" si="6"/>
        <v>107.2</v>
      </c>
      <c r="BM6" s="64">
        <f t="shared" si="6"/>
        <v>114.4</v>
      </c>
      <c r="BN6" s="64" t="str">
        <f>IF(BN8="-","【-】","【"&amp;SUBSTITUTE(TEXT(BN8,"#,##0.0"),"-","△")&amp;"】")</f>
        <v>【64.7】</v>
      </c>
      <c r="BO6" s="64">
        <f>IF(BO8="-",NA(),BO8)</f>
        <v>41.5</v>
      </c>
      <c r="BP6" s="64">
        <f t="shared" ref="BP6:BX6" si="7">IF(BP8="-",NA(),BP8)</f>
        <v>39.200000000000003</v>
      </c>
      <c r="BQ6" s="64">
        <f t="shared" si="7"/>
        <v>41.9</v>
      </c>
      <c r="BR6" s="64">
        <f t="shared" si="7"/>
        <v>44.3</v>
      </c>
      <c r="BS6" s="64">
        <f t="shared" si="7"/>
        <v>46</v>
      </c>
      <c r="BT6" s="64">
        <f t="shared" si="7"/>
        <v>68.599999999999994</v>
      </c>
      <c r="BU6" s="64">
        <f t="shared" si="7"/>
        <v>67.400000000000006</v>
      </c>
      <c r="BV6" s="64">
        <f t="shared" si="7"/>
        <v>66.599999999999994</v>
      </c>
      <c r="BW6" s="64">
        <f t="shared" si="7"/>
        <v>66.8</v>
      </c>
      <c r="BX6" s="64">
        <f t="shared" si="7"/>
        <v>67.900000000000006</v>
      </c>
      <c r="BY6" s="64" t="str">
        <f>IF(BY8="-","【-】","【"&amp;SUBSTITUTE(TEXT(BY8,"#,##0.0"),"-","△")&amp;"】")</f>
        <v>【74.8】</v>
      </c>
      <c r="BZ6" s="65">
        <f>IF(BZ8="-",NA(),BZ8)</f>
        <v>26415</v>
      </c>
      <c r="CA6" s="65">
        <f t="shared" ref="CA6:CI6" si="8">IF(CA8="-",NA(),CA8)</f>
        <v>27220</v>
      </c>
      <c r="CB6" s="65">
        <f t="shared" si="8"/>
        <v>25692</v>
      </c>
      <c r="CC6" s="65">
        <f t="shared" si="8"/>
        <v>25717</v>
      </c>
      <c r="CD6" s="65">
        <f t="shared" si="8"/>
        <v>26201</v>
      </c>
      <c r="CE6" s="65">
        <f t="shared" si="8"/>
        <v>23475</v>
      </c>
      <c r="CF6" s="65">
        <f t="shared" si="8"/>
        <v>23857</v>
      </c>
      <c r="CG6" s="65">
        <f t="shared" si="8"/>
        <v>24371</v>
      </c>
      <c r="CH6" s="65">
        <f t="shared" si="8"/>
        <v>24882</v>
      </c>
      <c r="CI6" s="65">
        <f t="shared" si="8"/>
        <v>25249</v>
      </c>
      <c r="CJ6" s="64" t="str">
        <f>IF(CJ8="-","【-】","【"&amp;SUBSTITUTE(TEXT(CJ8,"#,##0"),"-","△")&amp;"】")</f>
        <v>【50,718】</v>
      </c>
      <c r="CK6" s="65">
        <f>IF(CK8="-",NA(),CK8)</f>
        <v>7280</v>
      </c>
      <c r="CL6" s="65">
        <f t="shared" ref="CL6:CT6" si="9">IF(CL8="-",NA(),CL8)</f>
        <v>6684</v>
      </c>
      <c r="CM6" s="65">
        <f t="shared" si="9"/>
        <v>6966</v>
      </c>
      <c r="CN6" s="65">
        <f t="shared" si="9"/>
        <v>7776</v>
      </c>
      <c r="CO6" s="65">
        <f t="shared" si="9"/>
        <v>8155</v>
      </c>
      <c r="CP6" s="65">
        <f t="shared" si="9"/>
        <v>8603</v>
      </c>
      <c r="CQ6" s="65">
        <f t="shared" si="9"/>
        <v>8471</v>
      </c>
      <c r="CR6" s="65">
        <f t="shared" si="9"/>
        <v>8736</v>
      </c>
      <c r="CS6" s="65">
        <f t="shared" si="9"/>
        <v>8797</v>
      </c>
      <c r="CT6" s="65">
        <f t="shared" si="9"/>
        <v>8852</v>
      </c>
      <c r="CU6" s="64" t="str">
        <f>IF(CU8="-","【-】","【"&amp;SUBSTITUTE(TEXT(CU8,"#,##0"),"-","△")&amp;"】")</f>
        <v>【14,202】</v>
      </c>
      <c r="CV6" s="64">
        <f>IF(CV8="-",NA(),CV8)</f>
        <v>85</v>
      </c>
      <c r="CW6" s="64">
        <f t="shared" ref="CW6:DE6" si="10">IF(CW8="-",NA(),CW8)</f>
        <v>87.6</v>
      </c>
      <c r="CX6" s="64">
        <f t="shared" si="10"/>
        <v>87.6</v>
      </c>
      <c r="CY6" s="64">
        <f t="shared" si="10"/>
        <v>79.099999999999994</v>
      </c>
      <c r="CZ6" s="64">
        <f t="shared" si="10"/>
        <v>79</v>
      </c>
      <c r="DA6" s="64">
        <f t="shared" si="10"/>
        <v>65</v>
      </c>
      <c r="DB6" s="64">
        <f t="shared" si="10"/>
        <v>67.5</v>
      </c>
      <c r="DC6" s="64">
        <f t="shared" si="10"/>
        <v>67.5</v>
      </c>
      <c r="DD6" s="64">
        <f t="shared" si="10"/>
        <v>69.5</v>
      </c>
      <c r="DE6" s="64">
        <f t="shared" si="10"/>
        <v>70.3</v>
      </c>
      <c r="DF6" s="64" t="str">
        <f>IF(DF8="-","【-】","【"&amp;SUBSTITUTE(TEXT(DF8,"#,##0.0"),"-","△")&amp;"】")</f>
        <v>【55.0】</v>
      </c>
      <c r="DG6" s="64">
        <f>IF(DG8="-",NA(),DG8)</f>
        <v>11.8</v>
      </c>
      <c r="DH6" s="64">
        <f t="shared" ref="DH6:DP6" si="11">IF(DH8="-",NA(),DH8)</f>
        <v>10.7</v>
      </c>
      <c r="DI6" s="64">
        <f t="shared" si="11"/>
        <v>9.6</v>
      </c>
      <c r="DJ6" s="64">
        <f t="shared" si="11"/>
        <v>8.8000000000000007</v>
      </c>
      <c r="DK6" s="64">
        <f t="shared" si="11"/>
        <v>8.4</v>
      </c>
      <c r="DL6" s="64">
        <f t="shared" si="11"/>
        <v>19</v>
      </c>
      <c r="DM6" s="64">
        <f t="shared" si="11"/>
        <v>17.899999999999999</v>
      </c>
      <c r="DN6" s="64">
        <f t="shared" si="11"/>
        <v>17.899999999999999</v>
      </c>
      <c r="DO6" s="64">
        <f t="shared" si="11"/>
        <v>17.399999999999999</v>
      </c>
      <c r="DP6" s="64">
        <f t="shared" si="11"/>
        <v>17</v>
      </c>
      <c r="DQ6" s="64" t="str">
        <f>IF(DQ8="-","【-】","【"&amp;SUBSTITUTE(TEXT(DQ8,"#,##0.0"),"-","△")&amp;"】")</f>
        <v>【24.3】</v>
      </c>
      <c r="DR6" s="64">
        <f>IF(DR8="-",NA(),DR8)</f>
        <v>70.3</v>
      </c>
      <c r="DS6" s="64">
        <f t="shared" ref="DS6:EA6" si="12">IF(DS8="-",NA(),DS8)</f>
        <v>72.7</v>
      </c>
      <c r="DT6" s="64">
        <f t="shared" si="12"/>
        <v>73.099999999999994</v>
      </c>
      <c r="DU6" s="64">
        <f t="shared" si="12"/>
        <v>74.2</v>
      </c>
      <c r="DV6" s="64">
        <f t="shared" si="12"/>
        <v>74.8</v>
      </c>
      <c r="DW6" s="64">
        <f t="shared" si="12"/>
        <v>43.9</v>
      </c>
      <c r="DX6" s="64">
        <f t="shared" si="12"/>
        <v>52.4</v>
      </c>
      <c r="DY6" s="64">
        <f t="shared" si="12"/>
        <v>52.6</v>
      </c>
      <c r="DZ6" s="64">
        <f t="shared" si="12"/>
        <v>54.2</v>
      </c>
      <c r="EA6" s="64">
        <f t="shared" si="12"/>
        <v>53.8</v>
      </c>
      <c r="EB6" s="64" t="str">
        <f>IF(EB8="-","【-】","【"&amp;SUBSTITUTE(TEXT(EB8,"#,##0.0"),"-","△")&amp;"】")</f>
        <v>【51.6】</v>
      </c>
      <c r="EC6" s="64">
        <f>IF(EC8="-",NA(),EC8)</f>
        <v>74.400000000000006</v>
      </c>
      <c r="ED6" s="64">
        <f t="shared" ref="ED6:EL6" si="13">IF(ED8="-",NA(),ED8)</f>
        <v>76.599999999999994</v>
      </c>
      <c r="EE6" s="64">
        <f t="shared" si="13"/>
        <v>74.7</v>
      </c>
      <c r="EF6" s="64">
        <f t="shared" si="13"/>
        <v>77.599999999999994</v>
      </c>
      <c r="EG6" s="64">
        <f t="shared" si="13"/>
        <v>77.3</v>
      </c>
      <c r="EH6" s="64">
        <f t="shared" si="13"/>
        <v>59.1</v>
      </c>
      <c r="EI6" s="64">
        <f t="shared" si="13"/>
        <v>68.900000000000006</v>
      </c>
      <c r="EJ6" s="64">
        <f t="shared" si="13"/>
        <v>68</v>
      </c>
      <c r="EK6" s="64">
        <f t="shared" si="13"/>
        <v>70</v>
      </c>
      <c r="EL6" s="64">
        <f t="shared" si="13"/>
        <v>71</v>
      </c>
      <c r="EM6" s="64" t="str">
        <f>IF(EM8="-","【-】","【"&amp;SUBSTITUTE(TEXT(EM8,"#,##0.0"),"-","△")&amp;"】")</f>
        <v>【67.6】</v>
      </c>
      <c r="EN6" s="65">
        <f>IF(EN8="-",NA(),EN8)</f>
        <v>30065384</v>
      </c>
      <c r="EO6" s="65">
        <f t="shared" ref="EO6:EW6" si="14">IF(EO8="-",NA(),EO8)</f>
        <v>30344140</v>
      </c>
      <c r="EP6" s="65">
        <f t="shared" si="14"/>
        <v>30133291</v>
      </c>
      <c r="EQ6" s="65">
        <f t="shared" si="14"/>
        <v>30244849</v>
      </c>
      <c r="ER6" s="65">
        <f t="shared" si="14"/>
        <v>30477000</v>
      </c>
      <c r="ES6" s="65">
        <f t="shared" si="14"/>
        <v>34462126</v>
      </c>
      <c r="ET6" s="65">
        <f t="shared" si="14"/>
        <v>34878088</v>
      </c>
      <c r="EU6" s="65">
        <f t="shared" si="14"/>
        <v>36094355</v>
      </c>
      <c r="EV6" s="65">
        <f t="shared" si="14"/>
        <v>36941419</v>
      </c>
      <c r="EW6" s="65">
        <f t="shared" si="14"/>
        <v>38480542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126</v>
      </c>
      <c r="B7" s="62">
        <f t="shared" ref="B7:AG7" si="15">B8</f>
        <v>2017</v>
      </c>
      <c r="C7" s="62">
        <f t="shared" si="15"/>
        <v>240001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3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50床以上～100床未満</v>
      </c>
      <c r="O7" s="62" t="str">
        <f>O8</f>
        <v>自治体職員</v>
      </c>
      <c r="P7" s="62" t="str">
        <f>P8</f>
        <v>直営</v>
      </c>
      <c r="Q7" s="63">
        <f t="shared" si="15"/>
        <v>8</v>
      </c>
      <c r="R7" s="62" t="str">
        <f t="shared" si="15"/>
        <v>-</v>
      </c>
      <c r="S7" s="62" t="str">
        <f t="shared" si="15"/>
        <v>ド 訓</v>
      </c>
      <c r="T7" s="62" t="str">
        <f t="shared" si="15"/>
        <v>救 へ</v>
      </c>
      <c r="U7" s="63">
        <f>U8</f>
        <v>1834269</v>
      </c>
      <c r="V7" s="63">
        <f>V8</f>
        <v>6295</v>
      </c>
      <c r="W7" s="62" t="str">
        <f>W8</f>
        <v>第１種該当</v>
      </c>
      <c r="X7" s="62" t="str">
        <f t="shared" si="15"/>
        <v>１０：１</v>
      </c>
      <c r="Y7" s="63">
        <f t="shared" si="15"/>
        <v>46</v>
      </c>
      <c r="Z7" s="63">
        <f t="shared" si="15"/>
        <v>40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86</v>
      </c>
      <c r="AE7" s="63">
        <f t="shared" si="15"/>
        <v>46</v>
      </c>
      <c r="AF7" s="63" t="str">
        <f t="shared" si="15"/>
        <v>-</v>
      </c>
      <c r="AG7" s="63">
        <f t="shared" si="15"/>
        <v>46</v>
      </c>
      <c r="AH7" s="64">
        <f>AH8</f>
        <v>102.7</v>
      </c>
      <c r="AI7" s="64">
        <f t="shared" ref="AI7:AQ7" si="16">AI8</f>
        <v>102.5</v>
      </c>
      <c r="AJ7" s="64">
        <f t="shared" si="16"/>
        <v>103.1</v>
      </c>
      <c r="AK7" s="64">
        <f t="shared" si="16"/>
        <v>109.8</v>
      </c>
      <c r="AL7" s="64">
        <f t="shared" si="16"/>
        <v>109.8</v>
      </c>
      <c r="AM7" s="64">
        <f t="shared" si="16"/>
        <v>97.7</v>
      </c>
      <c r="AN7" s="64">
        <f t="shared" si="16"/>
        <v>98.5</v>
      </c>
      <c r="AO7" s="64">
        <f t="shared" si="16"/>
        <v>98</v>
      </c>
      <c r="AP7" s="64">
        <f t="shared" si="16"/>
        <v>98.4</v>
      </c>
      <c r="AQ7" s="64">
        <f t="shared" si="16"/>
        <v>98.2</v>
      </c>
      <c r="AR7" s="64"/>
      <c r="AS7" s="64">
        <f>AS8</f>
        <v>73.2</v>
      </c>
      <c r="AT7" s="64">
        <f t="shared" ref="AT7:BB7" si="17">AT8</f>
        <v>71.400000000000006</v>
      </c>
      <c r="AU7" s="64">
        <f t="shared" si="17"/>
        <v>71.5</v>
      </c>
      <c r="AV7" s="64">
        <f t="shared" si="17"/>
        <v>78.400000000000006</v>
      </c>
      <c r="AW7" s="64">
        <f t="shared" si="17"/>
        <v>78.900000000000006</v>
      </c>
      <c r="AX7" s="64">
        <f t="shared" si="17"/>
        <v>82.5</v>
      </c>
      <c r="AY7" s="64">
        <f t="shared" si="17"/>
        <v>79.7</v>
      </c>
      <c r="AZ7" s="64">
        <f t="shared" si="17"/>
        <v>79.599999999999994</v>
      </c>
      <c r="BA7" s="64">
        <f t="shared" si="17"/>
        <v>77.900000000000006</v>
      </c>
      <c r="BB7" s="64">
        <f t="shared" si="17"/>
        <v>78.099999999999994</v>
      </c>
      <c r="BC7" s="64"/>
      <c r="BD7" s="64">
        <f>BD8</f>
        <v>120.8</v>
      </c>
      <c r="BE7" s="64">
        <f t="shared" ref="BE7:BM7" si="18">BE8</f>
        <v>151.19999999999999</v>
      </c>
      <c r="BF7" s="64">
        <f t="shared" si="18"/>
        <v>144</v>
      </c>
      <c r="BG7" s="64">
        <f t="shared" si="18"/>
        <v>117.1</v>
      </c>
      <c r="BH7" s="64">
        <f t="shared" si="18"/>
        <v>100.1</v>
      </c>
      <c r="BI7" s="64">
        <f t="shared" si="18"/>
        <v>91.2</v>
      </c>
      <c r="BJ7" s="64">
        <f t="shared" si="18"/>
        <v>94.9</v>
      </c>
      <c r="BK7" s="64">
        <f t="shared" si="18"/>
        <v>101.2</v>
      </c>
      <c r="BL7" s="64">
        <f t="shared" si="18"/>
        <v>107.2</v>
      </c>
      <c r="BM7" s="64">
        <f t="shared" si="18"/>
        <v>114.4</v>
      </c>
      <c r="BN7" s="64"/>
      <c r="BO7" s="64">
        <f>BO8</f>
        <v>41.5</v>
      </c>
      <c r="BP7" s="64">
        <f t="shared" ref="BP7:BX7" si="19">BP8</f>
        <v>39.200000000000003</v>
      </c>
      <c r="BQ7" s="64">
        <f t="shared" si="19"/>
        <v>41.9</v>
      </c>
      <c r="BR7" s="64">
        <f t="shared" si="19"/>
        <v>44.3</v>
      </c>
      <c r="BS7" s="64">
        <f t="shared" si="19"/>
        <v>46</v>
      </c>
      <c r="BT7" s="64">
        <f t="shared" si="19"/>
        <v>68.599999999999994</v>
      </c>
      <c r="BU7" s="64">
        <f t="shared" si="19"/>
        <v>67.400000000000006</v>
      </c>
      <c r="BV7" s="64">
        <f t="shared" si="19"/>
        <v>66.599999999999994</v>
      </c>
      <c r="BW7" s="64">
        <f t="shared" si="19"/>
        <v>66.8</v>
      </c>
      <c r="BX7" s="64">
        <f t="shared" si="19"/>
        <v>67.900000000000006</v>
      </c>
      <c r="BY7" s="64"/>
      <c r="BZ7" s="65">
        <f>BZ8</f>
        <v>26415</v>
      </c>
      <c r="CA7" s="65">
        <f t="shared" ref="CA7:CI7" si="20">CA8</f>
        <v>27220</v>
      </c>
      <c r="CB7" s="65">
        <f t="shared" si="20"/>
        <v>25692</v>
      </c>
      <c r="CC7" s="65">
        <f t="shared" si="20"/>
        <v>25717</v>
      </c>
      <c r="CD7" s="65">
        <f t="shared" si="20"/>
        <v>26201</v>
      </c>
      <c r="CE7" s="65">
        <f t="shared" si="20"/>
        <v>23475</v>
      </c>
      <c r="CF7" s="65">
        <f t="shared" si="20"/>
        <v>23857</v>
      </c>
      <c r="CG7" s="65">
        <f t="shared" si="20"/>
        <v>24371</v>
      </c>
      <c r="CH7" s="65">
        <f t="shared" si="20"/>
        <v>24882</v>
      </c>
      <c r="CI7" s="65">
        <f t="shared" si="20"/>
        <v>25249</v>
      </c>
      <c r="CJ7" s="64"/>
      <c r="CK7" s="65">
        <f>CK8</f>
        <v>7280</v>
      </c>
      <c r="CL7" s="65">
        <f t="shared" ref="CL7:CT7" si="21">CL8</f>
        <v>6684</v>
      </c>
      <c r="CM7" s="65">
        <f t="shared" si="21"/>
        <v>6966</v>
      </c>
      <c r="CN7" s="65">
        <f t="shared" si="21"/>
        <v>7776</v>
      </c>
      <c r="CO7" s="65">
        <f t="shared" si="21"/>
        <v>8155</v>
      </c>
      <c r="CP7" s="65">
        <f t="shared" si="21"/>
        <v>8603</v>
      </c>
      <c r="CQ7" s="65">
        <f t="shared" si="21"/>
        <v>8471</v>
      </c>
      <c r="CR7" s="65">
        <f t="shared" si="21"/>
        <v>8736</v>
      </c>
      <c r="CS7" s="65">
        <f t="shared" si="21"/>
        <v>8797</v>
      </c>
      <c r="CT7" s="65">
        <f t="shared" si="21"/>
        <v>8852</v>
      </c>
      <c r="CU7" s="64"/>
      <c r="CV7" s="64">
        <f>CV8</f>
        <v>85</v>
      </c>
      <c r="CW7" s="64">
        <f t="shared" ref="CW7:DE7" si="22">CW8</f>
        <v>87.6</v>
      </c>
      <c r="CX7" s="64">
        <f t="shared" si="22"/>
        <v>87.6</v>
      </c>
      <c r="CY7" s="64">
        <f t="shared" si="22"/>
        <v>79.099999999999994</v>
      </c>
      <c r="CZ7" s="64">
        <f t="shared" si="22"/>
        <v>79</v>
      </c>
      <c r="DA7" s="64">
        <f t="shared" si="22"/>
        <v>65</v>
      </c>
      <c r="DB7" s="64">
        <f t="shared" si="22"/>
        <v>67.5</v>
      </c>
      <c r="DC7" s="64">
        <f t="shared" si="22"/>
        <v>67.5</v>
      </c>
      <c r="DD7" s="64">
        <f t="shared" si="22"/>
        <v>69.5</v>
      </c>
      <c r="DE7" s="64">
        <f t="shared" si="22"/>
        <v>70.3</v>
      </c>
      <c r="DF7" s="64"/>
      <c r="DG7" s="64">
        <f>DG8</f>
        <v>11.8</v>
      </c>
      <c r="DH7" s="64">
        <f t="shared" ref="DH7:DP7" si="23">DH8</f>
        <v>10.7</v>
      </c>
      <c r="DI7" s="64">
        <f t="shared" si="23"/>
        <v>9.6</v>
      </c>
      <c r="DJ7" s="64">
        <f t="shared" si="23"/>
        <v>8.8000000000000007</v>
      </c>
      <c r="DK7" s="64">
        <f t="shared" si="23"/>
        <v>8.4</v>
      </c>
      <c r="DL7" s="64">
        <f t="shared" si="23"/>
        <v>19</v>
      </c>
      <c r="DM7" s="64">
        <f t="shared" si="23"/>
        <v>17.899999999999999</v>
      </c>
      <c r="DN7" s="64">
        <f t="shared" si="23"/>
        <v>17.899999999999999</v>
      </c>
      <c r="DO7" s="64">
        <f t="shared" si="23"/>
        <v>17.399999999999999</v>
      </c>
      <c r="DP7" s="64">
        <f t="shared" si="23"/>
        <v>17</v>
      </c>
      <c r="DQ7" s="64"/>
      <c r="DR7" s="64">
        <f>DR8</f>
        <v>70.3</v>
      </c>
      <c r="DS7" s="64">
        <f t="shared" ref="DS7:EA7" si="24">DS8</f>
        <v>72.7</v>
      </c>
      <c r="DT7" s="64">
        <f t="shared" si="24"/>
        <v>73.099999999999994</v>
      </c>
      <c r="DU7" s="64">
        <f t="shared" si="24"/>
        <v>74.2</v>
      </c>
      <c r="DV7" s="64">
        <f t="shared" si="24"/>
        <v>74.8</v>
      </c>
      <c r="DW7" s="64">
        <f t="shared" si="24"/>
        <v>43.9</v>
      </c>
      <c r="DX7" s="64">
        <f t="shared" si="24"/>
        <v>52.4</v>
      </c>
      <c r="DY7" s="64">
        <f t="shared" si="24"/>
        <v>52.6</v>
      </c>
      <c r="DZ7" s="64">
        <f t="shared" si="24"/>
        <v>54.2</v>
      </c>
      <c r="EA7" s="64">
        <f t="shared" si="24"/>
        <v>53.8</v>
      </c>
      <c r="EB7" s="64"/>
      <c r="EC7" s="64">
        <f>EC8</f>
        <v>74.400000000000006</v>
      </c>
      <c r="ED7" s="64">
        <f t="shared" ref="ED7:EL7" si="25">ED8</f>
        <v>76.599999999999994</v>
      </c>
      <c r="EE7" s="64">
        <f t="shared" si="25"/>
        <v>74.7</v>
      </c>
      <c r="EF7" s="64">
        <f t="shared" si="25"/>
        <v>77.599999999999994</v>
      </c>
      <c r="EG7" s="64">
        <f t="shared" si="25"/>
        <v>77.3</v>
      </c>
      <c r="EH7" s="64">
        <f t="shared" si="25"/>
        <v>59.1</v>
      </c>
      <c r="EI7" s="64">
        <f t="shared" si="25"/>
        <v>68.900000000000006</v>
      </c>
      <c r="EJ7" s="64">
        <f t="shared" si="25"/>
        <v>68</v>
      </c>
      <c r="EK7" s="64">
        <f t="shared" si="25"/>
        <v>70</v>
      </c>
      <c r="EL7" s="64">
        <f t="shared" si="25"/>
        <v>71</v>
      </c>
      <c r="EM7" s="64"/>
      <c r="EN7" s="65">
        <f>EN8</f>
        <v>30065384</v>
      </c>
      <c r="EO7" s="65">
        <f t="shared" ref="EO7:EW7" si="26">EO8</f>
        <v>30344140</v>
      </c>
      <c r="EP7" s="65">
        <f t="shared" si="26"/>
        <v>30133291</v>
      </c>
      <c r="EQ7" s="65">
        <f t="shared" si="26"/>
        <v>30244849</v>
      </c>
      <c r="ER7" s="65">
        <f t="shared" si="26"/>
        <v>30477000</v>
      </c>
      <c r="ES7" s="65">
        <f t="shared" si="26"/>
        <v>34462126</v>
      </c>
      <c r="ET7" s="65">
        <f t="shared" si="26"/>
        <v>34878088</v>
      </c>
      <c r="EU7" s="65">
        <f t="shared" si="26"/>
        <v>36094355</v>
      </c>
      <c r="EV7" s="65">
        <f t="shared" si="26"/>
        <v>36941419</v>
      </c>
      <c r="EW7" s="65">
        <f t="shared" si="26"/>
        <v>38480542</v>
      </c>
      <c r="EX7" s="65"/>
    </row>
    <row r="8" spans="1:154" s="66" customFormat="1">
      <c r="A8" s="47"/>
      <c r="B8" s="67">
        <v>2017</v>
      </c>
      <c r="C8" s="67">
        <v>240001</v>
      </c>
      <c r="D8" s="67">
        <v>46</v>
      </c>
      <c r="E8" s="67">
        <v>6</v>
      </c>
      <c r="F8" s="67">
        <v>0</v>
      </c>
      <c r="G8" s="67">
        <v>3</v>
      </c>
      <c r="H8" s="67" t="s">
        <v>127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7" t="s">
        <v>133</v>
      </c>
      <c r="P8" s="67" t="s">
        <v>134</v>
      </c>
      <c r="Q8" s="68">
        <v>8</v>
      </c>
      <c r="R8" s="67" t="s">
        <v>135</v>
      </c>
      <c r="S8" s="67" t="s">
        <v>136</v>
      </c>
      <c r="T8" s="67" t="s">
        <v>137</v>
      </c>
      <c r="U8" s="68">
        <v>1834269</v>
      </c>
      <c r="V8" s="68">
        <v>6295</v>
      </c>
      <c r="W8" s="67" t="s">
        <v>138</v>
      </c>
      <c r="X8" s="69" t="s">
        <v>139</v>
      </c>
      <c r="Y8" s="68">
        <v>46</v>
      </c>
      <c r="Z8" s="68">
        <v>40</v>
      </c>
      <c r="AA8" s="68" t="s">
        <v>135</v>
      </c>
      <c r="AB8" s="68" t="s">
        <v>135</v>
      </c>
      <c r="AC8" s="68" t="s">
        <v>135</v>
      </c>
      <c r="AD8" s="68">
        <v>86</v>
      </c>
      <c r="AE8" s="68">
        <v>46</v>
      </c>
      <c r="AF8" s="68" t="s">
        <v>135</v>
      </c>
      <c r="AG8" s="68">
        <v>46</v>
      </c>
      <c r="AH8" s="70">
        <v>102.7</v>
      </c>
      <c r="AI8" s="70">
        <v>102.5</v>
      </c>
      <c r="AJ8" s="70">
        <v>103.1</v>
      </c>
      <c r="AK8" s="70">
        <v>109.8</v>
      </c>
      <c r="AL8" s="70">
        <v>109.8</v>
      </c>
      <c r="AM8" s="70">
        <v>97.7</v>
      </c>
      <c r="AN8" s="70">
        <v>98.5</v>
      </c>
      <c r="AO8" s="70">
        <v>98</v>
      </c>
      <c r="AP8" s="70">
        <v>98.4</v>
      </c>
      <c r="AQ8" s="70">
        <v>98.2</v>
      </c>
      <c r="AR8" s="70">
        <v>98.5</v>
      </c>
      <c r="AS8" s="70">
        <v>73.2</v>
      </c>
      <c r="AT8" s="70">
        <v>71.400000000000006</v>
      </c>
      <c r="AU8" s="70">
        <v>71.5</v>
      </c>
      <c r="AV8" s="70">
        <v>78.400000000000006</v>
      </c>
      <c r="AW8" s="70">
        <v>78.900000000000006</v>
      </c>
      <c r="AX8" s="70">
        <v>82.5</v>
      </c>
      <c r="AY8" s="70">
        <v>79.7</v>
      </c>
      <c r="AZ8" s="70">
        <v>79.599999999999994</v>
      </c>
      <c r="BA8" s="70">
        <v>77.900000000000006</v>
      </c>
      <c r="BB8" s="70">
        <v>78.099999999999994</v>
      </c>
      <c r="BC8" s="70">
        <v>89.7</v>
      </c>
      <c r="BD8" s="71">
        <v>120.8</v>
      </c>
      <c r="BE8" s="71">
        <v>151.19999999999999</v>
      </c>
      <c r="BF8" s="71">
        <v>144</v>
      </c>
      <c r="BG8" s="71">
        <v>117.1</v>
      </c>
      <c r="BH8" s="71">
        <v>100.1</v>
      </c>
      <c r="BI8" s="71">
        <v>91.2</v>
      </c>
      <c r="BJ8" s="71">
        <v>94.9</v>
      </c>
      <c r="BK8" s="71">
        <v>101.2</v>
      </c>
      <c r="BL8" s="71">
        <v>107.2</v>
      </c>
      <c r="BM8" s="71">
        <v>114.4</v>
      </c>
      <c r="BN8" s="71">
        <v>64.7</v>
      </c>
      <c r="BO8" s="70">
        <v>41.5</v>
      </c>
      <c r="BP8" s="70">
        <v>39.200000000000003</v>
      </c>
      <c r="BQ8" s="70">
        <v>41.9</v>
      </c>
      <c r="BR8" s="70">
        <v>44.3</v>
      </c>
      <c r="BS8" s="70">
        <v>46</v>
      </c>
      <c r="BT8" s="70">
        <v>68.599999999999994</v>
      </c>
      <c r="BU8" s="70">
        <v>67.400000000000006</v>
      </c>
      <c r="BV8" s="70">
        <v>66.599999999999994</v>
      </c>
      <c r="BW8" s="70">
        <v>66.8</v>
      </c>
      <c r="BX8" s="70">
        <v>67.900000000000006</v>
      </c>
      <c r="BY8" s="70">
        <v>74.8</v>
      </c>
      <c r="BZ8" s="71">
        <v>26415</v>
      </c>
      <c r="CA8" s="71">
        <v>27220</v>
      </c>
      <c r="CB8" s="71">
        <v>25692</v>
      </c>
      <c r="CC8" s="71">
        <v>25717</v>
      </c>
      <c r="CD8" s="71">
        <v>26201</v>
      </c>
      <c r="CE8" s="71">
        <v>23475</v>
      </c>
      <c r="CF8" s="71">
        <v>23857</v>
      </c>
      <c r="CG8" s="71">
        <v>24371</v>
      </c>
      <c r="CH8" s="71">
        <v>24882</v>
      </c>
      <c r="CI8" s="71">
        <v>25249</v>
      </c>
      <c r="CJ8" s="70">
        <v>50718</v>
      </c>
      <c r="CK8" s="71">
        <v>7280</v>
      </c>
      <c r="CL8" s="71">
        <v>6684</v>
      </c>
      <c r="CM8" s="71">
        <v>6966</v>
      </c>
      <c r="CN8" s="71">
        <v>7776</v>
      </c>
      <c r="CO8" s="71">
        <v>8155</v>
      </c>
      <c r="CP8" s="71">
        <v>8603</v>
      </c>
      <c r="CQ8" s="71">
        <v>8471</v>
      </c>
      <c r="CR8" s="71">
        <v>8736</v>
      </c>
      <c r="CS8" s="71">
        <v>8797</v>
      </c>
      <c r="CT8" s="71">
        <v>8852</v>
      </c>
      <c r="CU8" s="70">
        <v>14202</v>
      </c>
      <c r="CV8" s="71">
        <v>85</v>
      </c>
      <c r="CW8" s="71">
        <v>87.6</v>
      </c>
      <c r="CX8" s="71">
        <v>87.6</v>
      </c>
      <c r="CY8" s="71">
        <v>79.099999999999994</v>
      </c>
      <c r="CZ8" s="71">
        <v>79</v>
      </c>
      <c r="DA8" s="71">
        <v>65</v>
      </c>
      <c r="DB8" s="71">
        <v>67.5</v>
      </c>
      <c r="DC8" s="71">
        <v>67.5</v>
      </c>
      <c r="DD8" s="71">
        <v>69.5</v>
      </c>
      <c r="DE8" s="71">
        <v>70.3</v>
      </c>
      <c r="DF8" s="71">
        <v>55</v>
      </c>
      <c r="DG8" s="71">
        <v>11.8</v>
      </c>
      <c r="DH8" s="71">
        <v>10.7</v>
      </c>
      <c r="DI8" s="71">
        <v>9.6</v>
      </c>
      <c r="DJ8" s="71">
        <v>8.8000000000000007</v>
      </c>
      <c r="DK8" s="71">
        <v>8.4</v>
      </c>
      <c r="DL8" s="71">
        <v>19</v>
      </c>
      <c r="DM8" s="71">
        <v>17.899999999999999</v>
      </c>
      <c r="DN8" s="71">
        <v>17.899999999999999</v>
      </c>
      <c r="DO8" s="71">
        <v>17.399999999999999</v>
      </c>
      <c r="DP8" s="71">
        <v>17</v>
      </c>
      <c r="DQ8" s="71">
        <v>24.3</v>
      </c>
      <c r="DR8" s="70">
        <v>70.3</v>
      </c>
      <c r="DS8" s="70">
        <v>72.7</v>
      </c>
      <c r="DT8" s="70">
        <v>73.099999999999994</v>
      </c>
      <c r="DU8" s="70">
        <v>74.2</v>
      </c>
      <c r="DV8" s="70">
        <v>74.8</v>
      </c>
      <c r="DW8" s="70">
        <v>43.9</v>
      </c>
      <c r="DX8" s="70">
        <v>52.4</v>
      </c>
      <c r="DY8" s="70">
        <v>52.6</v>
      </c>
      <c r="DZ8" s="70">
        <v>54.2</v>
      </c>
      <c r="EA8" s="70">
        <v>53.8</v>
      </c>
      <c r="EB8" s="70">
        <v>51.6</v>
      </c>
      <c r="EC8" s="70">
        <v>74.400000000000006</v>
      </c>
      <c r="ED8" s="70">
        <v>76.599999999999994</v>
      </c>
      <c r="EE8" s="70">
        <v>74.7</v>
      </c>
      <c r="EF8" s="70">
        <v>77.599999999999994</v>
      </c>
      <c r="EG8" s="70">
        <v>77.3</v>
      </c>
      <c r="EH8" s="70">
        <v>59.1</v>
      </c>
      <c r="EI8" s="70">
        <v>68.900000000000006</v>
      </c>
      <c r="EJ8" s="70">
        <v>68</v>
      </c>
      <c r="EK8" s="70">
        <v>70</v>
      </c>
      <c r="EL8" s="70">
        <v>71</v>
      </c>
      <c r="EM8" s="70">
        <v>67.599999999999994</v>
      </c>
      <c r="EN8" s="71">
        <v>30065384</v>
      </c>
      <c r="EO8" s="71">
        <v>30344140</v>
      </c>
      <c r="EP8" s="71">
        <v>30133291</v>
      </c>
      <c r="EQ8" s="71">
        <v>30244849</v>
      </c>
      <c r="ER8" s="71">
        <v>30477000</v>
      </c>
      <c r="ES8" s="71">
        <v>34462126</v>
      </c>
      <c r="ET8" s="71">
        <v>34878088</v>
      </c>
      <c r="EU8" s="71">
        <v>36094355</v>
      </c>
      <c r="EV8" s="71">
        <v>36941419</v>
      </c>
      <c r="EW8" s="71">
        <v>38480542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140</v>
      </c>
      <c r="C10" s="76" t="s">
        <v>141</v>
      </c>
      <c r="D10" s="76" t="s">
        <v>142</v>
      </c>
      <c r="E10" s="76" t="s">
        <v>143</v>
      </c>
      <c r="F10" s="76" t="s">
        <v>144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145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2019-01-31T09:05:27Z</cp:lastPrinted>
  <dcterms:created xsi:type="dcterms:W3CDTF">2018-12-07T10:44:31Z</dcterms:created>
  <dcterms:modified xsi:type="dcterms:W3CDTF">2019-01-31T09:05:33Z</dcterms:modified>
  <cp:category/>
</cp:coreProperties>
</file>