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A597" lockStructure="1"/>
  <bookViews>
    <workbookView xWindow="-15" yWindow="-15" windowWidth="20520" windowHeight="825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<sst xmlns="http://schemas.openxmlformats.org/spreadsheetml/2006/main" count="232" uniqueCount="119">
  <si>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</si>
  <si>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</si>
  <si>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</si>
  <si>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</si>
  <si>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</si>
  <si>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</si>
  <si>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</si>
  <si>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</si>
  <si>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</si>
  <si>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</si>
  <si>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</si>
  <si>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</si>
  <si>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</si>
  <si>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</si>
  <si>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</si>
  <si>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</si>
  <si>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</si>
  <si>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</si>
  <si>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</si>
  <si>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</si>
  <si>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</si>
  <si>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</si>
  <si>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</si>
  <si>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</si>
  <si>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</si>
  <si>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</si>
  <si>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</si>
  <si>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</si>
  <si>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</si>
  <si>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</si>
  <si>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</si>
  <si>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</si>
  <si>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</si>
  <si>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</si>
  <si>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</si>
  <si>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</si>
  <si>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</si>
  <si>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</si>
  <si>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</si>
  <si>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</si>
  <si>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</si>
  <si>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</si>
  <si>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</si>
  <si>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</si>
  <si>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</si>
  <si>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</si>
  <si>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</si>
  <si>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</si>
  <si>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</si>
  <si>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</si>
  <si>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</si>
  <si>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</si>
  <si>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</si>
  <si>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</si>
  <si>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</si>
  <si>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</si>
  <si>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</si>
  <si>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</si>
  <si>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</si>
  <si>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</si>
  <si>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</si>
  <si>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</si>
  <si>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</si>
  <si>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</si>
  <si>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</si>
  <si>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</si>
  <si>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</si>
  <si>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</si>
  <si>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</si>
  <si>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</si>
  <si>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</si>
  <si>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</si>
  <si>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</si>
  <si>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</si>
  <si>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</si>
  <si>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</si>
  <si>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</si>
  <si>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</si>
  <si>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</si>
  <si>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</si>
  <si>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</si>
  <si>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</si>
  <si>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</si>
  <si>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</si>
  <si>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</si>
  <si>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</si>
  <si>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</si>
  <si>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</si>
  <si>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</si>
  <si>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</si>
  <si>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</si>
  <si>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</si>
  <si>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</si>
  <si>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</si>
  <si>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</si>
  <si>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</si>
  <si>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</si>
  <si>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</si>
  <si>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</si>
  <si>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</si>
  <si>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</si>
  <si>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</si>
  <si>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</si>
  <si>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</si>
  <si>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</si>
  <si>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</si>
  <si>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</si>
  <si>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</si>
  <si>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</si>
  <si>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</si>
  <si>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</si>
  <si>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</si>
  <si>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</si>
  <si>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</si>
  <si>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</si>
  <si>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</si>
  <si>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本県の水道用水供給事業は、各指標が示すとおり、概ね健全で効率的な経営が保たれています。しかしながら、節水意識の向上や節水機器の普及、人口減少社会の到来により、将来の水需要は減少していくと見込まれています。その一方で、老朽化していく施設設備の更新や浄水場の耐震対策を進めていく必要がありますので、これからの経営環境は非常に厳しくなります。このため、中長期的な視点から、更新を行う優先順位を見極め、財源の裏付けのある財政収支の見通しを立てて、計画的な施設の更新・維持管理が必要です。40年間にわたる施設整備計画を定めた「滋賀県企業庁アセットマネジメント計画(平成28年度～平成67年度)」と５年間の事業実施計画と投資・財政計画からなる「滋賀県企業庁経営計画（平成28年度～平成32年度）」により、効率的・効果的に事業を進めています。
経営計画では、健全な経営を維持するため、保つべき経営水準として、主な経営指標の目標値を次のとおり設定しています。 
○経常収支比率　108％以上
現時点では、健全な経営状況にありますが、さらなるコスト削減を検討して経営の効率化を進めます。
○企業債残高対給水収益比率　320％以下、企業債残高150億円未満
耐震対策や更新工事を実施するにあたっては、自己資金を積極的に投入することにより、企業債の新規借入をできる限り抑制します。
○給水収益に対する内部留保資金の残高　80％以上
更新投資に必要な自己資金を確保するため、１年間の料金収入と同程度の資金を保持します。
</t>
    <phoneticPr fontId="4"/>
  </si>
  <si>
    <t xml:space="preserve">本県は、平成29年度に水道用水供給開始から40年目を迎えました。
① ｢有形固定資産減価償却率｣は、建物、構築物（水道管やろ過池など）および機械装置といった施設全体の減価償却がどの程度進んでいるかを示す指標です。平成28年度まで経年化が進行してきましたが、バイパス送水管の工事が完了したことに伴い、平成29年度は改善傾向となりました。
②｢管路経年化率｣は、水道管（管路）の総延長のうち、法定耐用年数を経過した管路延長の割合を示す指標で、管路の老朽化度合を表しています。本県には、３つの浄水場があり、昭和53年から順次、供給を開始しております。法定耐用年数を超えた管路は35％で、類似団体の平均を上回っておりますが、老朽度調査に基づき地盤条件別に更新基準年数を設定しており、更新基準年数以内の更新に順次取り組んでいます。
③｢管路更新率｣は、それぞれの年度において、更新工事を実施した管路延長の割合を表す指標です。本県所管の水道管については、経過年数等による老朽度、送水量やバックアップの有無、耐震性といった複数の視点からの評価によるアセットマネジメント計画に基づく管路更新計画により、平成28年度から、更新工事に着手しました。管路更新には、多額の費用と時間が必要となりますが、ダウンサイジングなど効率的な更新を実施してまいります。
</t>
    <phoneticPr fontId="4"/>
  </si>
  <si>
    <t xml:space="preserve">本県では、各指標とも、平均と同水準もしくは平均を上回っており、概ね健全で効率的な経営を維持しています。
① ｢経常収支比率｣は、企業の損益状況（黒字・赤字）を示す指標で、100％以上であれば、黒字です。グラフが示すとおり、100％を上回り、類似団体の平均と比べても高く、健全な経営を維持しています。平成29年度は、給水にかかる経費が前年度より少額となり、 水１ｍ3あたりの経費（⑥給水原価）が低減しました。⑤「料金回収率」は、これまでの水準を維持しています。
④｢企業債残高対給水収益比率｣は、水道料金収入に対する企業債残高の割合を示す指標で、“借金の重さ”“負債の規模”を表すものですが、平成26年度以降、内部留保を活用し、新たな借入を抑制していることから、毎年度減少しています。しかし、今後は、浄水場の耐震化や管路更新に多額の費用が見込まれることから、将来世代に過重な負担を強いないために、企業債残高が急激に上昇することがないよう、投資と財源のバランスをとっていく必要があります。資金収支の面では現金預金残高が増加したことから、短期的な支払能力を示す③｢流動比率｣は、平均値を大きく上回っています。
⑦｢施設利用率｣は、１日あたりの配水能力に対する１日あたりの平均配水量の割合であり、施設の利用状況や適正規模を判断する指標で、一般的には高い数値であることが望まれます。また⑧｢有収率｣は、施設の稼動が収益につながっているかを判断する指標で、100％に近いほど施設の稼働が漏れなく収益に反映されていることになります。ともに水道施設の効率性を表すものですが、類似団体の平均とほぼ同水準にあり、安定して水道水を供給するうえでも適度に確保されています。
</t>
    <rPh sb="164" eb="166">
      <t>ケイヒ</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</si>
</sst>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2"/>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0.41</c:v>
                </c:pt>
              </c:numCache>
            </c:numRef>
          </c:val>
          <c:extLst xmlns:c16r2="http://schemas.microsoft.com/office/drawing/2015/06/chart">
            <c:ext xmlns:c16="http://schemas.microsoft.com/office/drawing/2014/chart" uri="{C3380CC4-5D6E-409C-BE32-E72D297353CC}">
              <c16:uniqueId val="{00000000-257C-4088-9F5A-5825B349372C}"/>
            </c:ext>
          </c:extLst>
        </c:ser>
        <c:dLbls>
          <c:showLegendKey val="0"/>
          <c:showVal val="0"/>
          <c:showCatName val="0"/>
          <c:showSerName val="0"/>
          <c:showPercent val="0"/>
          <c:showBubbleSize val="0"/>
        </c:dLbls>
        <c:gapWidth val="150"/>
        <c:axId val="104154624"/>
        <c:axId val="10415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xmlns:c16r2="http://schemas.microsoft.com/office/drawing/2015/06/chart">
            <c:ext xmlns:c16="http://schemas.microsoft.com/office/drawing/2014/chart" uri="{C3380CC4-5D6E-409C-BE32-E72D297353CC}">
              <c16:uniqueId val="{00000001-257C-4088-9F5A-5825B349372C}"/>
            </c:ext>
          </c:extLst>
        </c:ser>
        <c:dLbls>
          <c:showLegendKey val="0"/>
          <c:showVal val="0"/>
          <c:showCatName val="0"/>
          <c:showSerName val="0"/>
          <c:showPercent val="0"/>
          <c:showBubbleSize val="0"/>
        </c:dLbls>
        <c:marker val="1"/>
        <c:smooth val="0"/>
        <c:axId val="104154624"/>
        <c:axId val="104156544"/>
      </c:lineChart>
      <c:dateAx>
        <c:axId val="104154624"/>
        <c:scaling>
          <c:orientation val="minMax"/>
        </c:scaling>
        <c:delete val="1"/>
        <c:axPos val="b"/>
        <c:numFmt formatCode="ge" sourceLinked="1"/>
        <c:majorTickMark val="none"/>
        <c:minorTickMark val="none"/>
        <c:tickLblPos val="none"/>
        <c:crossAx val="104156544"/>
        <c:crosses val="autoZero"/>
        <c:auto val="1"/>
        <c:lblOffset val="100"/>
        <c:baseTimeUnit val="years"/>
      </c:dateAx>
      <c:valAx>
        <c:axId val="10415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5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67.91</c:v>
                </c:pt>
                <c:pt idx="1">
                  <c:v>66.16</c:v>
                </c:pt>
                <c:pt idx="2">
                  <c:v>66.8</c:v>
                </c:pt>
                <c:pt idx="3">
                  <c:v>67.239999999999995</c:v>
                </c:pt>
                <c:pt idx="4">
                  <c:v>69.819999999999993</c:v>
                </c:pt>
              </c:numCache>
            </c:numRef>
          </c:val>
          <c:extLst xmlns:c16r2="http://schemas.microsoft.com/office/drawing/2015/06/chart">
            <c:ext xmlns:c16="http://schemas.microsoft.com/office/drawing/2014/chart" uri="{C3380CC4-5D6E-409C-BE32-E72D297353CC}">
              <c16:uniqueId val="{00000000-F495-4700-8E06-6312017A4B00}"/>
            </c:ext>
          </c:extLst>
        </c:ser>
        <c:dLbls>
          <c:showLegendKey val="0"/>
          <c:showVal val="0"/>
          <c:showCatName val="0"/>
          <c:showSerName val="0"/>
          <c:showPercent val="0"/>
          <c:showBubbleSize val="0"/>
        </c:dLbls>
        <c:gapWidth val="150"/>
        <c:axId val="109884928"/>
        <c:axId val="10988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xmlns:c16r2="http://schemas.microsoft.com/office/drawing/2015/06/chart">
            <c:ext xmlns:c16="http://schemas.microsoft.com/office/drawing/2014/chart" uri="{C3380CC4-5D6E-409C-BE32-E72D297353CC}">
              <c16:uniqueId val="{00000001-F495-4700-8E06-6312017A4B00}"/>
            </c:ext>
          </c:extLst>
        </c:ser>
        <c:dLbls>
          <c:showLegendKey val="0"/>
          <c:showVal val="0"/>
          <c:showCatName val="0"/>
          <c:showSerName val="0"/>
          <c:showPercent val="0"/>
          <c:showBubbleSize val="0"/>
        </c:dLbls>
        <c:marker val="1"/>
        <c:smooth val="0"/>
        <c:axId val="109884928"/>
        <c:axId val="109886848"/>
      </c:lineChart>
      <c:dateAx>
        <c:axId val="109884928"/>
        <c:scaling>
          <c:orientation val="minMax"/>
        </c:scaling>
        <c:delete val="1"/>
        <c:axPos val="b"/>
        <c:numFmt formatCode="ge" sourceLinked="1"/>
        <c:majorTickMark val="none"/>
        <c:minorTickMark val="none"/>
        <c:tickLblPos val="none"/>
        <c:crossAx val="109886848"/>
        <c:crosses val="autoZero"/>
        <c:auto val="1"/>
        <c:lblOffset val="100"/>
        <c:baseTimeUnit val="years"/>
      </c:dateAx>
      <c:valAx>
        <c:axId val="10988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8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99.41</c:v>
                </c:pt>
                <c:pt idx="1">
                  <c:v>99.72</c:v>
                </c:pt>
                <c:pt idx="2">
                  <c:v>98.78</c:v>
                </c:pt>
                <c:pt idx="3">
                  <c:v>99.25</c:v>
                </c:pt>
                <c:pt idx="4">
                  <c:v>98.29</c:v>
                </c:pt>
              </c:numCache>
            </c:numRef>
          </c:val>
          <c:extLst xmlns:c16r2="http://schemas.microsoft.com/office/drawing/2015/06/chart">
            <c:ext xmlns:c16="http://schemas.microsoft.com/office/drawing/2014/chart" uri="{C3380CC4-5D6E-409C-BE32-E72D297353CC}">
              <c16:uniqueId val="{00000000-BE6C-41D3-985E-B4F0E342D398}"/>
            </c:ext>
          </c:extLst>
        </c:ser>
        <c:dLbls>
          <c:showLegendKey val="0"/>
          <c:showVal val="0"/>
          <c:showCatName val="0"/>
          <c:showSerName val="0"/>
          <c:showPercent val="0"/>
          <c:showBubbleSize val="0"/>
        </c:dLbls>
        <c:gapWidth val="150"/>
        <c:axId val="109946752"/>
        <c:axId val="10995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xmlns:c16r2="http://schemas.microsoft.com/office/drawing/2015/06/chart">
            <c:ext xmlns:c16="http://schemas.microsoft.com/office/drawing/2014/chart" uri="{C3380CC4-5D6E-409C-BE32-E72D297353CC}">
              <c16:uniqueId val="{00000001-BE6C-41D3-985E-B4F0E342D398}"/>
            </c:ext>
          </c:extLst>
        </c:ser>
        <c:dLbls>
          <c:showLegendKey val="0"/>
          <c:showVal val="0"/>
          <c:showCatName val="0"/>
          <c:showSerName val="0"/>
          <c:showPercent val="0"/>
          <c:showBubbleSize val="0"/>
        </c:dLbls>
        <c:marker val="1"/>
        <c:smooth val="0"/>
        <c:axId val="109946752"/>
        <c:axId val="109953024"/>
      </c:lineChart>
      <c:dateAx>
        <c:axId val="109946752"/>
        <c:scaling>
          <c:orientation val="minMax"/>
        </c:scaling>
        <c:delete val="1"/>
        <c:axPos val="b"/>
        <c:numFmt formatCode="ge" sourceLinked="1"/>
        <c:majorTickMark val="none"/>
        <c:minorTickMark val="none"/>
        <c:tickLblPos val="none"/>
        <c:crossAx val="109953024"/>
        <c:crosses val="autoZero"/>
        <c:auto val="1"/>
        <c:lblOffset val="100"/>
        <c:baseTimeUnit val="years"/>
      </c:dateAx>
      <c:valAx>
        <c:axId val="10995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4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128.34</c:v>
                </c:pt>
                <c:pt idx="1">
                  <c:v>126</c:v>
                </c:pt>
                <c:pt idx="2">
                  <c:v>125.52</c:v>
                </c:pt>
                <c:pt idx="3">
                  <c:v>124.13</c:v>
                </c:pt>
                <c:pt idx="4">
                  <c:v>126.09</c:v>
                </c:pt>
              </c:numCache>
            </c:numRef>
          </c:val>
          <c:extLst xmlns:c16r2="http://schemas.microsoft.com/office/drawing/2015/06/chart">
            <c:ext xmlns:c16="http://schemas.microsoft.com/office/drawing/2014/chart" uri="{C3380CC4-5D6E-409C-BE32-E72D297353CC}">
              <c16:uniqueId val="{00000000-DEBD-4C6D-B21B-7D6B285CC7AF}"/>
            </c:ext>
          </c:extLst>
        </c:ser>
        <c:dLbls>
          <c:showLegendKey val="0"/>
          <c:showVal val="0"/>
          <c:showCatName val="0"/>
          <c:showSerName val="0"/>
          <c:showPercent val="0"/>
          <c:showBubbleSize val="0"/>
        </c:dLbls>
        <c:gapWidth val="150"/>
        <c:axId val="104187776"/>
        <c:axId val="10184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xmlns:c16r2="http://schemas.microsoft.com/office/drawing/2015/06/chart">
            <c:ext xmlns:c16="http://schemas.microsoft.com/office/drawing/2014/chart" uri="{C3380CC4-5D6E-409C-BE32-E72D297353CC}">
              <c16:uniqueId val="{00000001-DEBD-4C6D-B21B-7D6B285CC7AF}"/>
            </c:ext>
          </c:extLst>
        </c:ser>
        <c:dLbls>
          <c:showLegendKey val="0"/>
          <c:showVal val="0"/>
          <c:showCatName val="0"/>
          <c:showSerName val="0"/>
          <c:showPercent val="0"/>
          <c:showBubbleSize val="0"/>
        </c:dLbls>
        <c:marker val="1"/>
        <c:smooth val="0"/>
        <c:axId val="104187776"/>
        <c:axId val="101847040"/>
      </c:lineChart>
      <c:dateAx>
        <c:axId val="104187776"/>
        <c:scaling>
          <c:orientation val="minMax"/>
        </c:scaling>
        <c:delete val="1"/>
        <c:axPos val="b"/>
        <c:numFmt formatCode="ge" sourceLinked="1"/>
        <c:majorTickMark val="none"/>
        <c:minorTickMark val="none"/>
        <c:tickLblPos val="none"/>
        <c:crossAx val="101847040"/>
        <c:crosses val="autoZero"/>
        <c:auto val="1"/>
        <c:lblOffset val="100"/>
        <c:baseTimeUnit val="years"/>
      </c:dateAx>
      <c:valAx>
        <c:axId val="101847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18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48.99</c:v>
                </c:pt>
                <c:pt idx="1">
                  <c:v>51.49</c:v>
                </c:pt>
                <c:pt idx="2">
                  <c:v>53.19</c:v>
                </c:pt>
                <c:pt idx="3">
                  <c:v>55.78</c:v>
                </c:pt>
                <c:pt idx="4">
                  <c:v>53.66</c:v>
                </c:pt>
              </c:numCache>
            </c:numRef>
          </c:val>
          <c:extLst xmlns:c16r2="http://schemas.microsoft.com/office/drawing/2015/06/chart">
            <c:ext xmlns:c16="http://schemas.microsoft.com/office/drawing/2014/chart" uri="{C3380CC4-5D6E-409C-BE32-E72D297353CC}">
              <c16:uniqueId val="{00000000-0428-43EA-B861-672E0EB1DBFF}"/>
            </c:ext>
          </c:extLst>
        </c:ser>
        <c:dLbls>
          <c:showLegendKey val="0"/>
          <c:showVal val="0"/>
          <c:showCatName val="0"/>
          <c:showSerName val="0"/>
          <c:showPercent val="0"/>
          <c:showBubbleSize val="0"/>
        </c:dLbls>
        <c:gapWidth val="150"/>
        <c:axId val="101886208"/>
        <c:axId val="10188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xmlns:c16r2="http://schemas.microsoft.com/office/drawing/2015/06/chart">
            <c:ext xmlns:c16="http://schemas.microsoft.com/office/drawing/2014/chart" uri="{C3380CC4-5D6E-409C-BE32-E72D297353CC}">
              <c16:uniqueId val="{00000001-0428-43EA-B861-672E0EB1DBFF}"/>
            </c:ext>
          </c:extLst>
        </c:ser>
        <c:dLbls>
          <c:showLegendKey val="0"/>
          <c:showVal val="0"/>
          <c:showCatName val="0"/>
          <c:showSerName val="0"/>
          <c:showPercent val="0"/>
          <c:showBubbleSize val="0"/>
        </c:dLbls>
        <c:marker val="1"/>
        <c:smooth val="0"/>
        <c:axId val="101886208"/>
        <c:axId val="101888384"/>
      </c:lineChart>
      <c:dateAx>
        <c:axId val="101886208"/>
        <c:scaling>
          <c:orientation val="minMax"/>
        </c:scaling>
        <c:delete val="1"/>
        <c:axPos val="b"/>
        <c:numFmt formatCode="ge" sourceLinked="1"/>
        <c:majorTickMark val="none"/>
        <c:minorTickMark val="none"/>
        <c:tickLblPos val="none"/>
        <c:crossAx val="101888384"/>
        <c:crosses val="autoZero"/>
        <c:auto val="1"/>
        <c:lblOffset val="100"/>
        <c:baseTimeUnit val="years"/>
      </c:dateAx>
      <c:valAx>
        <c:axId val="10188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8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34.65</c:v>
                </c:pt>
              </c:numCache>
            </c:numRef>
          </c:val>
          <c:extLst xmlns:c16r2="http://schemas.microsoft.com/office/drawing/2015/06/chart">
            <c:ext xmlns:c16="http://schemas.microsoft.com/office/drawing/2014/chart" uri="{C3380CC4-5D6E-409C-BE32-E72D297353CC}">
              <c16:uniqueId val="{00000000-C6B3-45BC-A4DC-E79D7588B857}"/>
            </c:ext>
          </c:extLst>
        </c:ser>
        <c:dLbls>
          <c:showLegendKey val="0"/>
          <c:showVal val="0"/>
          <c:showCatName val="0"/>
          <c:showSerName val="0"/>
          <c:showPercent val="0"/>
          <c:showBubbleSize val="0"/>
        </c:dLbls>
        <c:gapWidth val="150"/>
        <c:axId val="104082048"/>
        <c:axId val="10409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xmlns:c16r2="http://schemas.microsoft.com/office/drawing/2015/06/chart">
            <c:ext xmlns:c16="http://schemas.microsoft.com/office/drawing/2014/chart" uri="{C3380CC4-5D6E-409C-BE32-E72D297353CC}">
              <c16:uniqueId val="{00000001-C6B3-45BC-A4DC-E79D7588B857}"/>
            </c:ext>
          </c:extLst>
        </c:ser>
        <c:dLbls>
          <c:showLegendKey val="0"/>
          <c:showVal val="0"/>
          <c:showCatName val="0"/>
          <c:showSerName val="0"/>
          <c:showPercent val="0"/>
          <c:showBubbleSize val="0"/>
        </c:dLbls>
        <c:marker val="1"/>
        <c:smooth val="0"/>
        <c:axId val="104082048"/>
        <c:axId val="104092416"/>
      </c:lineChart>
      <c:dateAx>
        <c:axId val="104082048"/>
        <c:scaling>
          <c:orientation val="minMax"/>
        </c:scaling>
        <c:delete val="1"/>
        <c:axPos val="b"/>
        <c:numFmt formatCode="ge" sourceLinked="1"/>
        <c:majorTickMark val="none"/>
        <c:minorTickMark val="none"/>
        <c:tickLblPos val="none"/>
        <c:crossAx val="104092416"/>
        <c:crosses val="autoZero"/>
        <c:auto val="1"/>
        <c:lblOffset val="100"/>
        <c:baseTimeUnit val="years"/>
      </c:dateAx>
      <c:valAx>
        <c:axId val="10409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8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2B3-4C7C-B0DE-2FAF49C2AB2A}"/>
            </c:ext>
          </c:extLst>
        </c:ser>
        <c:dLbls>
          <c:showLegendKey val="0"/>
          <c:showVal val="0"/>
          <c:showCatName val="0"/>
          <c:showSerName val="0"/>
          <c:showPercent val="0"/>
          <c:showBubbleSize val="0"/>
        </c:dLbls>
        <c:gapWidth val="150"/>
        <c:axId val="109708416"/>
        <c:axId val="10971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xmlns:c16r2="http://schemas.microsoft.com/office/drawing/2015/06/chart">
            <c:ext xmlns:c16="http://schemas.microsoft.com/office/drawing/2014/chart" uri="{C3380CC4-5D6E-409C-BE32-E72D297353CC}">
              <c16:uniqueId val="{00000001-02B3-4C7C-B0DE-2FAF49C2AB2A}"/>
            </c:ext>
          </c:extLst>
        </c:ser>
        <c:dLbls>
          <c:showLegendKey val="0"/>
          <c:showVal val="0"/>
          <c:showCatName val="0"/>
          <c:showSerName val="0"/>
          <c:showPercent val="0"/>
          <c:showBubbleSize val="0"/>
        </c:dLbls>
        <c:marker val="1"/>
        <c:smooth val="0"/>
        <c:axId val="109708416"/>
        <c:axId val="109710336"/>
      </c:lineChart>
      <c:dateAx>
        <c:axId val="109708416"/>
        <c:scaling>
          <c:orientation val="minMax"/>
        </c:scaling>
        <c:delete val="1"/>
        <c:axPos val="b"/>
        <c:numFmt formatCode="ge" sourceLinked="1"/>
        <c:majorTickMark val="none"/>
        <c:minorTickMark val="none"/>
        <c:tickLblPos val="none"/>
        <c:crossAx val="109710336"/>
        <c:crosses val="autoZero"/>
        <c:auto val="1"/>
        <c:lblOffset val="100"/>
        <c:baseTimeUnit val="years"/>
      </c:dateAx>
      <c:valAx>
        <c:axId val="109710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70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1124.83</c:v>
                </c:pt>
                <c:pt idx="1">
                  <c:v>474.83</c:v>
                </c:pt>
                <c:pt idx="2">
                  <c:v>390.27</c:v>
                </c:pt>
                <c:pt idx="3">
                  <c:v>510.24</c:v>
                </c:pt>
                <c:pt idx="4">
                  <c:v>691.02</c:v>
                </c:pt>
              </c:numCache>
            </c:numRef>
          </c:val>
          <c:extLst xmlns:c16r2="http://schemas.microsoft.com/office/drawing/2015/06/chart">
            <c:ext xmlns:c16="http://schemas.microsoft.com/office/drawing/2014/chart" uri="{C3380CC4-5D6E-409C-BE32-E72D297353CC}">
              <c16:uniqueId val="{00000000-2830-4876-B72A-945C29AB024A}"/>
            </c:ext>
          </c:extLst>
        </c:ser>
        <c:dLbls>
          <c:showLegendKey val="0"/>
          <c:showVal val="0"/>
          <c:showCatName val="0"/>
          <c:showSerName val="0"/>
          <c:showPercent val="0"/>
          <c:showBubbleSize val="0"/>
        </c:dLbls>
        <c:gapWidth val="150"/>
        <c:axId val="109737856"/>
        <c:axId val="1097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xmlns:c16r2="http://schemas.microsoft.com/office/drawing/2015/06/chart">
            <c:ext xmlns:c16="http://schemas.microsoft.com/office/drawing/2014/chart" uri="{C3380CC4-5D6E-409C-BE32-E72D297353CC}">
              <c16:uniqueId val="{00000001-2830-4876-B72A-945C29AB024A}"/>
            </c:ext>
          </c:extLst>
        </c:ser>
        <c:dLbls>
          <c:showLegendKey val="0"/>
          <c:showVal val="0"/>
          <c:showCatName val="0"/>
          <c:showSerName val="0"/>
          <c:showPercent val="0"/>
          <c:showBubbleSize val="0"/>
        </c:dLbls>
        <c:marker val="1"/>
        <c:smooth val="0"/>
        <c:axId val="109737856"/>
        <c:axId val="109748224"/>
      </c:lineChart>
      <c:dateAx>
        <c:axId val="109737856"/>
        <c:scaling>
          <c:orientation val="minMax"/>
        </c:scaling>
        <c:delete val="1"/>
        <c:axPos val="b"/>
        <c:numFmt formatCode="ge" sourceLinked="1"/>
        <c:majorTickMark val="none"/>
        <c:minorTickMark val="none"/>
        <c:tickLblPos val="none"/>
        <c:crossAx val="109748224"/>
        <c:crosses val="autoZero"/>
        <c:auto val="1"/>
        <c:lblOffset val="100"/>
        <c:baseTimeUnit val="years"/>
      </c:dateAx>
      <c:valAx>
        <c:axId val="109748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7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278.11</c:v>
                </c:pt>
                <c:pt idx="1">
                  <c:v>262.25</c:v>
                </c:pt>
                <c:pt idx="2">
                  <c:v>260.98</c:v>
                </c:pt>
                <c:pt idx="3">
                  <c:v>237.7</c:v>
                </c:pt>
                <c:pt idx="4">
                  <c:v>215.52</c:v>
                </c:pt>
              </c:numCache>
            </c:numRef>
          </c:val>
          <c:extLst xmlns:c16r2="http://schemas.microsoft.com/office/drawing/2015/06/chart">
            <c:ext xmlns:c16="http://schemas.microsoft.com/office/drawing/2014/chart" uri="{C3380CC4-5D6E-409C-BE32-E72D297353CC}">
              <c16:uniqueId val="{00000000-76C1-4C70-BD93-CAF3C97BB6B0}"/>
            </c:ext>
          </c:extLst>
        </c:ser>
        <c:dLbls>
          <c:showLegendKey val="0"/>
          <c:showVal val="0"/>
          <c:showCatName val="0"/>
          <c:showSerName val="0"/>
          <c:showPercent val="0"/>
          <c:showBubbleSize val="0"/>
        </c:dLbls>
        <c:gapWidth val="150"/>
        <c:axId val="110053632"/>
        <c:axId val="11005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xmlns:c16r2="http://schemas.microsoft.com/office/drawing/2015/06/chart">
            <c:ext xmlns:c16="http://schemas.microsoft.com/office/drawing/2014/chart" uri="{C3380CC4-5D6E-409C-BE32-E72D297353CC}">
              <c16:uniqueId val="{00000001-76C1-4C70-BD93-CAF3C97BB6B0}"/>
            </c:ext>
          </c:extLst>
        </c:ser>
        <c:dLbls>
          <c:showLegendKey val="0"/>
          <c:showVal val="0"/>
          <c:showCatName val="0"/>
          <c:showSerName val="0"/>
          <c:showPercent val="0"/>
          <c:showBubbleSize val="0"/>
        </c:dLbls>
        <c:marker val="1"/>
        <c:smooth val="0"/>
        <c:axId val="110053632"/>
        <c:axId val="110055808"/>
      </c:lineChart>
      <c:dateAx>
        <c:axId val="110053632"/>
        <c:scaling>
          <c:orientation val="minMax"/>
        </c:scaling>
        <c:delete val="1"/>
        <c:axPos val="b"/>
        <c:numFmt formatCode="ge" sourceLinked="1"/>
        <c:majorTickMark val="none"/>
        <c:minorTickMark val="none"/>
        <c:tickLblPos val="none"/>
        <c:crossAx val="110055808"/>
        <c:crosses val="autoZero"/>
        <c:auto val="1"/>
        <c:lblOffset val="100"/>
        <c:baseTimeUnit val="years"/>
      </c:dateAx>
      <c:valAx>
        <c:axId val="110055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05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126.73</c:v>
                </c:pt>
                <c:pt idx="1">
                  <c:v>127.25</c:v>
                </c:pt>
                <c:pt idx="2">
                  <c:v>125.9</c:v>
                </c:pt>
                <c:pt idx="3">
                  <c:v>124.97</c:v>
                </c:pt>
                <c:pt idx="4">
                  <c:v>126.29</c:v>
                </c:pt>
              </c:numCache>
            </c:numRef>
          </c:val>
          <c:extLst xmlns:c16r2="http://schemas.microsoft.com/office/drawing/2015/06/chart">
            <c:ext xmlns:c16="http://schemas.microsoft.com/office/drawing/2014/chart" uri="{C3380CC4-5D6E-409C-BE32-E72D297353CC}">
              <c16:uniqueId val="{00000000-1570-4BFF-9E0B-F1C846999170}"/>
            </c:ext>
          </c:extLst>
        </c:ser>
        <c:dLbls>
          <c:showLegendKey val="0"/>
          <c:showVal val="0"/>
          <c:showCatName val="0"/>
          <c:showSerName val="0"/>
          <c:showPercent val="0"/>
          <c:showBubbleSize val="0"/>
        </c:dLbls>
        <c:gapWidth val="150"/>
        <c:axId val="110089344"/>
        <c:axId val="11009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xmlns:c16r2="http://schemas.microsoft.com/office/drawing/2015/06/chart">
            <c:ext xmlns:c16="http://schemas.microsoft.com/office/drawing/2014/chart" uri="{C3380CC4-5D6E-409C-BE32-E72D297353CC}">
              <c16:uniqueId val="{00000001-1570-4BFF-9E0B-F1C846999170}"/>
            </c:ext>
          </c:extLst>
        </c:ser>
        <c:dLbls>
          <c:showLegendKey val="0"/>
          <c:showVal val="0"/>
          <c:showCatName val="0"/>
          <c:showSerName val="0"/>
          <c:showPercent val="0"/>
          <c:showBubbleSize val="0"/>
        </c:dLbls>
        <c:marker val="1"/>
        <c:smooth val="0"/>
        <c:axId val="110089344"/>
        <c:axId val="110091264"/>
      </c:lineChart>
      <c:dateAx>
        <c:axId val="110089344"/>
        <c:scaling>
          <c:orientation val="minMax"/>
        </c:scaling>
        <c:delete val="1"/>
        <c:axPos val="b"/>
        <c:numFmt formatCode="ge" sourceLinked="1"/>
        <c:majorTickMark val="none"/>
        <c:minorTickMark val="none"/>
        <c:tickLblPos val="none"/>
        <c:crossAx val="110091264"/>
        <c:crosses val="autoZero"/>
        <c:auto val="1"/>
        <c:lblOffset val="100"/>
        <c:baseTimeUnit val="years"/>
      </c:dateAx>
      <c:valAx>
        <c:axId val="11009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72.58</c:v>
                </c:pt>
                <c:pt idx="1">
                  <c:v>73.58</c:v>
                </c:pt>
                <c:pt idx="2">
                  <c:v>74.2</c:v>
                </c:pt>
                <c:pt idx="3">
                  <c:v>74.25</c:v>
                </c:pt>
                <c:pt idx="4">
                  <c:v>71.930000000000007</c:v>
                </c:pt>
              </c:numCache>
            </c:numRef>
          </c:val>
          <c:extLst xmlns:c16r2="http://schemas.microsoft.com/office/drawing/2015/06/chart">
            <c:ext xmlns:c16="http://schemas.microsoft.com/office/drawing/2014/chart" uri="{C3380CC4-5D6E-409C-BE32-E72D297353CC}">
              <c16:uniqueId val="{00000000-7062-4B71-BFCB-384E3D6F3154}"/>
            </c:ext>
          </c:extLst>
        </c:ser>
        <c:dLbls>
          <c:showLegendKey val="0"/>
          <c:showVal val="0"/>
          <c:showCatName val="0"/>
          <c:showSerName val="0"/>
          <c:showPercent val="0"/>
          <c:showBubbleSize val="0"/>
        </c:dLbls>
        <c:gapWidth val="150"/>
        <c:axId val="109859968"/>
        <c:axId val="10986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xmlns:c16r2="http://schemas.microsoft.com/office/drawing/2015/06/chart">
            <c:ext xmlns:c16="http://schemas.microsoft.com/office/drawing/2014/chart" uri="{C3380CC4-5D6E-409C-BE32-E72D297353CC}">
              <c16:uniqueId val="{00000001-7062-4B71-BFCB-384E3D6F3154}"/>
            </c:ext>
          </c:extLst>
        </c:ser>
        <c:dLbls>
          <c:showLegendKey val="0"/>
          <c:showVal val="0"/>
          <c:showCatName val="0"/>
          <c:showSerName val="0"/>
          <c:showPercent val="0"/>
          <c:showBubbleSize val="0"/>
        </c:dLbls>
        <c:marker val="1"/>
        <c:smooth val="0"/>
        <c:axId val="109859968"/>
        <c:axId val="109861888"/>
      </c:lineChart>
      <c:dateAx>
        <c:axId val="109859968"/>
        <c:scaling>
          <c:orientation val="minMax"/>
        </c:scaling>
        <c:delete val="1"/>
        <c:axPos val="b"/>
        <c:numFmt formatCode="ge" sourceLinked="1"/>
        <c:majorTickMark val="none"/>
        <c:minorTickMark val="none"/>
        <c:tickLblPos val="none"/>
        <c:crossAx val="109861888"/>
        <c:crosses val="autoZero"/>
        <c:auto val="1"/>
        <c:lblOffset val="100"/>
        <c:baseTimeUnit val="years"/>
      </c:dateAx>
      <c:valAx>
        <c:axId val="10986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5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AH4" zoomScale="80" zoomScaleNormal="100" zoomScaleSheetLayoutView="80" workbookViewId="0">
      <selection activeCell="BL16" sqref="BL16:BZ44"/>
    </sheetView>
  </sheetViews>
  <sheetFormatPr defaultColWidth="2.625" defaultRowHeight="13.5" x14ac:dyDescent="0.15"/>
  <cols>
    <col min="1" max="1" width="2.625" customWidth="1"/>
    <col min="2" max="62" width="3.75" customWidth="1"/>
    <col min="64" max="77" width="3.125" customWidth="1"/>
    <col min="78" max="78" width="35.75" customWidth="1"/>
    <col min="79" max="79" width="4.5" bestFit="1" customWidth="1"/>
    <col min="81" max="82" width="4.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0" t="s">
        <v>0</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row>
    <row r="3" spans="1:78" ht="9.75" customHeight="1" x14ac:dyDescent="0.15">
      <c r="A3" s="2"/>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row>
    <row r="4" spans="1:78" ht="9.75" customHeight="1" x14ac:dyDescent="0.15">
      <c r="A4" s="2"/>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91" t="str">
        <f>データ!H6</f>
        <v>滋賀県</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2"/>
      <c r="AE6" s="92"/>
      <c r="AF6" s="92"/>
      <c r="AG6" s="9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4"/>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3"/>
      <c r="BK7" s="3"/>
      <c r="BL7" s="5" t="s">
        <v>9</v>
      </c>
      <c r="BM7" s="6"/>
      <c r="BN7" s="6"/>
      <c r="BO7" s="6"/>
      <c r="BP7" s="6"/>
      <c r="BQ7" s="6"/>
      <c r="BR7" s="6"/>
      <c r="BS7" s="6"/>
      <c r="BT7" s="6"/>
      <c r="BU7" s="6"/>
      <c r="BV7" s="6"/>
      <c r="BW7" s="6"/>
      <c r="BX7" s="6"/>
      <c r="BY7" s="7"/>
    </row>
    <row r="8" spans="1:78" ht="18.75" customHeight="1" x14ac:dyDescent="0.15">
      <c r="A8" s="2"/>
      <c r="B8" s="86" t="str">
        <f>データ!$I$6</f>
        <v>法適用</v>
      </c>
      <c r="C8" s="87"/>
      <c r="D8" s="87"/>
      <c r="E8" s="87"/>
      <c r="F8" s="87"/>
      <c r="G8" s="87"/>
      <c r="H8" s="87"/>
      <c r="I8" s="86" t="str">
        <f>データ!$J$6</f>
        <v>水道事業</v>
      </c>
      <c r="J8" s="87"/>
      <c r="K8" s="87"/>
      <c r="L8" s="87"/>
      <c r="M8" s="87"/>
      <c r="N8" s="87"/>
      <c r="O8" s="88"/>
      <c r="P8" s="89" t="str">
        <f>データ!$K$6</f>
        <v>用水供給事業</v>
      </c>
      <c r="Q8" s="89"/>
      <c r="R8" s="89"/>
      <c r="S8" s="89"/>
      <c r="T8" s="89"/>
      <c r="U8" s="89"/>
      <c r="V8" s="89"/>
      <c r="W8" s="89" t="str">
        <f>データ!$L$6</f>
        <v>B</v>
      </c>
      <c r="X8" s="89"/>
      <c r="Y8" s="89"/>
      <c r="Z8" s="89"/>
      <c r="AA8" s="89"/>
      <c r="AB8" s="89"/>
      <c r="AC8" s="89"/>
      <c r="AD8" s="89" t="str">
        <f>データ!$M$6</f>
        <v>自治体職員</v>
      </c>
      <c r="AE8" s="89"/>
      <c r="AF8" s="89"/>
      <c r="AG8" s="89"/>
      <c r="AH8" s="89"/>
      <c r="AI8" s="89"/>
      <c r="AJ8" s="89"/>
      <c r="AK8" s="4"/>
      <c r="AL8" s="77">
        <f>データ!$R$6</f>
        <v>1419635</v>
      </c>
      <c r="AM8" s="77"/>
      <c r="AN8" s="77"/>
      <c r="AO8" s="77"/>
      <c r="AP8" s="77"/>
      <c r="AQ8" s="77"/>
      <c r="AR8" s="77"/>
      <c r="AS8" s="77"/>
      <c r="AT8" s="73">
        <f>データ!$S$6</f>
        <v>4017.38</v>
      </c>
      <c r="AU8" s="74"/>
      <c r="AV8" s="74"/>
      <c r="AW8" s="74"/>
      <c r="AX8" s="74"/>
      <c r="AY8" s="74"/>
      <c r="AZ8" s="74"/>
      <c r="BA8" s="74"/>
      <c r="BB8" s="76">
        <f>データ!$T$6</f>
        <v>353.37</v>
      </c>
      <c r="BC8" s="76"/>
      <c r="BD8" s="76"/>
      <c r="BE8" s="76"/>
      <c r="BF8" s="76"/>
      <c r="BG8" s="76"/>
      <c r="BH8" s="76"/>
      <c r="BI8" s="76"/>
      <c r="BJ8" s="3"/>
      <c r="BK8" s="3"/>
      <c r="BL8" s="80" t="s">
        <v>10</v>
      </c>
      <c r="BM8" s="81"/>
      <c r="BN8" s="8" t="s">
        <v>11</v>
      </c>
      <c r="BO8" s="9"/>
      <c r="BP8" s="9"/>
      <c r="BQ8" s="9"/>
      <c r="BR8" s="9"/>
      <c r="BS8" s="9"/>
      <c r="BT8" s="9"/>
      <c r="BU8" s="9"/>
      <c r="BV8" s="9"/>
      <c r="BW8" s="9"/>
      <c r="BX8" s="9"/>
      <c r="BY8" s="10"/>
    </row>
    <row r="9" spans="1:78" ht="18.75" customHeight="1" x14ac:dyDescent="0.15">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4"/>
      <c r="AI9" s="4"/>
      <c r="AJ9" s="4"/>
      <c r="AK9" s="4"/>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3"/>
      <c r="BK9" s="3"/>
      <c r="BL9" s="71" t="s">
        <v>19</v>
      </c>
      <c r="BM9" s="72"/>
      <c r="BN9" s="11" t="s">
        <v>20</v>
      </c>
      <c r="BO9" s="12"/>
      <c r="BP9" s="12"/>
      <c r="BQ9" s="12"/>
      <c r="BR9" s="12"/>
      <c r="BS9" s="12"/>
      <c r="BT9" s="12"/>
      <c r="BU9" s="12"/>
      <c r="BV9" s="12"/>
      <c r="BW9" s="12"/>
      <c r="BX9" s="12"/>
      <c r="BY9" s="13"/>
    </row>
    <row r="10" spans="1:78" ht="18.75" customHeight="1" x14ac:dyDescent="0.15">
      <c r="A10" s="2"/>
      <c r="B10" s="73" t="str">
        <f>データ!$N$6</f>
        <v>-</v>
      </c>
      <c r="C10" s="74"/>
      <c r="D10" s="74"/>
      <c r="E10" s="74"/>
      <c r="F10" s="74"/>
      <c r="G10" s="74"/>
      <c r="H10" s="74"/>
      <c r="I10" s="73">
        <f>データ!$O$6</f>
        <v>78.099999999999994</v>
      </c>
      <c r="J10" s="74"/>
      <c r="K10" s="74"/>
      <c r="L10" s="74"/>
      <c r="M10" s="74"/>
      <c r="N10" s="74"/>
      <c r="O10" s="75"/>
      <c r="P10" s="76">
        <f>データ!$P$6</f>
        <v>97.6</v>
      </c>
      <c r="Q10" s="76"/>
      <c r="R10" s="76"/>
      <c r="S10" s="76"/>
      <c r="T10" s="76"/>
      <c r="U10" s="76"/>
      <c r="V10" s="76"/>
      <c r="W10" s="77">
        <f>データ!$Q$6</f>
        <v>0</v>
      </c>
      <c r="X10" s="77"/>
      <c r="Y10" s="77"/>
      <c r="Z10" s="77"/>
      <c r="AA10" s="77"/>
      <c r="AB10" s="77"/>
      <c r="AC10" s="77"/>
      <c r="AD10" s="2"/>
      <c r="AE10" s="2"/>
      <c r="AF10" s="2"/>
      <c r="AG10" s="2"/>
      <c r="AH10" s="4"/>
      <c r="AI10" s="4"/>
      <c r="AJ10" s="4"/>
      <c r="AK10" s="4"/>
      <c r="AL10" s="77">
        <f>データ!$U$6</f>
        <v>694494</v>
      </c>
      <c r="AM10" s="77"/>
      <c r="AN10" s="77"/>
      <c r="AO10" s="77"/>
      <c r="AP10" s="77"/>
      <c r="AQ10" s="77"/>
      <c r="AR10" s="77"/>
      <c r="AS10" s="77"/>
      <c r="AT10" s="73">
        <f>データ!$V$6</f>
        <v>1536.85</v>
      </c>
      <c r="AU10" s="74"/>
      <c r="AV10" s="74"/>
      <c r="AW10" s="74"/>
      <c r="AX10" s="74"/>
      <c r="AY10" s="74"/>
      <c r="AZ10" s="74"/>
      <c r="BA10" s="74"/>
      <c r="BB10" s="76">
        <f>データ!$W$6</f>
        <v>451.89</v>
      </c>
      <c r="BC10" s="76"/>
      <c r="BD10" s="76"/>
      <c r="BE10" s="76"/>
      <c r="BF10" s="76"/>
      <c r="BG10" s="76"/>
      <c r="BH10" s="76"/>
      <c r="BI10" s="76"/>
      <c r="BJ10" s="2"/>
      <c r="BK10" s="2"/>
      <c r="BL10" s="78" t="s">
        <v>21</v>
      </c>
      <c r="BM10" s="7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8" t="s">
        <v>118</v>
      </c>
      <c r="BM16" s="69"/>
      <c r="BN16" s="69"/>
      <c r="BO16" s="69"/>
      <c r="BP16" s="69"/>
      <c r="BQ16" s="69"/>
      <c r="BR16" s="69"/>
      <c r="BS16" s="69"/>
      <c r="BT16" s="69"/>
      <c r="BU16" s="69"/>
      <c r="BV16" s="69"/>
      <c r="BW16" s="69"/>
      <c r="BX16" s="69"/>
      <c r="BY16" s="69"/>
      <c r="BZ16" s="7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7"/>
      <c r="C34" s="56" t="s">
        <v>26</v>
      </c>
      <c r="D34" s="56"/>
      <c r="E34" s="56"/>
      <c r="F34" s="56"/>
      <c r="G34" s="56"/>
      <c r="H34" s="56"/>
      <c r="I34" s="56"/>
      <c r="J34" s="56"/>
      <c r="K34" s="56"/>
      <c r="L34" s="56"/>
      <c r="M34" s="56"/>
      <c r="N34" s="56"/>
      <c r="O34" s="56"/>
      <c r="P34" s="56"/>
      <c r="Q34" s="19"/>
      <c r="R34" s="56" t="s">
        <v>27</v>
      </c>
      <c r="S34" s="56"/>
      <c r="T34" s="56"/>
      <c r="U34" s="56"/>
      <c r="V34" s="56"/>
      <c r="W34" s="56"/>
      <c r="X34" s="56"/>
      <c r="Y34" s="56"/>
      <c r="Z34" s="56"/>
      <c r="AA34" s="56"/>
      <c r="AB34" s="56"/>
      <c r="AC34" s="56"/>
      <c r="AD34" s="56"/>
      <c r="AE34" s="56"/>
      <c r="AF34" s="19"/>
      <c r="AG34" s="56" t="s">
        <v>28</v>
      </c>
      <c r="AH34" s="56"/>
      <c r="AI34" s="56"/>
      <c r="AJ34" s="56"/>
      <c r="AK34" s="56"/>
      <c r="AL34" s="56"/>
      <c r="AM34" s="56"/>
      <c r="AN34" s="56"/>
      <c r="AO34" s="56"/>
      <c r="AP34" s="56"/>
      <c r="AQ34" s="56"/>
      <c r="AR34" s="56"/>
      <c r="AS34" s="56"/>
      <c r="AT34" s="56"/>
      <c r="AU34" s="19"/>
      <c r="AV34" s="56" t="s">
        <v>29</v>
      </c>
      <c r="AW34" s="56"/>
      <c r="AX34" s="56"/>
      <c r="AY34" s="56"/>
      <c r="AZ34" s="56"/>
      <c r="BA34" s="56"/>
      <c r="BB34" s="56"/>
      <c r="BC34" s="56"/>
      <c r="BD34" s="56"/>
      <c r="BE34" s="56"/>
      <c r="BF34" s="56"/>
      <c r="BG34" s="56"/>
      <c r="BH34" s="56"/>
      <c r="BI34" s="56"/>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7"/>
      <c r="C35" s="56"/>
      <c r="D35" s="56"/>
      <c r="E35" s="56"/>
      <c r="F35" s="56"/>
      <c r="G35" s="56"/>
      <c r="H35" s="56"/>
      <c r="I35" s="56"/>
      <c r="J35" s="56"/>
      <c r="K35" s="56"/>
      <c r="L35" s="56"/>
      <c r="M35" s="56"/>
      <c r="N35" s="56"/>
      <c r="O35" s="56"/>
      <c r="P35" s="56"/>
      <c r="Q35" s="19"/>
      <c r="R35" s="56"/>
      <c r="S35" s="56"/>
      <c r="T35" s="56"/>
      <c r="U35" s="56"/>
      <c r="V35" s="56"/>
      <c r="W35" s="56"/>
      <c r="X35" s="56"/>
      <c r="Y35" s="56"/>
      <c r="Z35" s="56"/>
      <c r="AA35" s="56"/>
      <c r="AB35" s="56"/>
      <c r="AC35" s="56"/>
      <c r="AD35" s="56"/>
      <c r="AE35" s="56"/>
      <c r="AF35" s="19"/>
      <c r="AG35" s="56"/>
      <c r="AH35" s="56"/>
      <c r="AI35" s="56"/>
      <c r="AJ35" s="56"/>
      <c r="AK35" s="56"/>
      <c r="AL35" s="56"/>
      <c r="AM35" s="56"/>
      <c r="AN35" s="56"/>
      <c r="AO35" s="56"/>
      <c r="AP35" s="56"/>
      <c r="AQ35" s="56"/>
      <c r="AR35" s="56"/>
      <c r="AS35" s="56"/>
      <c r="AT35" s="56"/>
      <c r="AU35" s="19"/>
      <c r="AV35" s="56"/>
      <c r="AW35" s="56"/>
      <c r="AX35" s="56"/>
      <c r="AY35" s="56"/>
      <c r="AZ35" s="56"/>
      <c r="BA35" s="56"/>
      <c r="BB35" s="56"/>
      <c r="BC35" s="56"/>
      <c r="BD35" s="56"/>
      <c r="BE35" s="56"/>
      <c r="BF35" s="56"/>
      <c r="BG35" s="56"/>
      <c r="BH35" s="56"/>
      <c r="BI35" s="56"/>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7" t="s">
        <v>117</v>
      </c>
      <c r="BM47" s="58"/>
      <c r="BN47" s="58"/>
      <c r="BO47" s="58"/>
      <c r="BP47" s="58"/>
      <c r="BQ47" s="58"/>
      <c r="BR47" s="58"/>
      <c r="BS47" s="58"/>
      <c r="BT47" s="58"/>
      <c r="BU47" s="58"/>
      <c r="BV47" s="58"/>
      <c r="BW47" s="58"/>
      <c r="BX47" s="58"/>
      <c r="BY47" s="58"/>
      <c r="BZ47" s="5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7"/>
      <c r="BM48" s="58"/>
      <c r="BN48" s="58"/>
      <c r="BO48" s="58"/>
      <c r="BP48" s="58"/>
      <c r="BQ48" s="58"/>
      <c r="BR48" s="58"/>
      <c r="BS48" s="58"/>
      <c r="BT48" s="58"/>
      <c r="BU48" s="58"/>
      <c r="BV48" s="58"/>
      <c r="BW48" s="58"/>
      <c r="BX48" s="58"/>
      <c r="BY48" s="58"/>
      <c r="BZ48" s="5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7"/>
      <c r="BM49" s="58"/>
      <c r="BN49" s="58"/>
      <c r="BO49" s="58"/>
      <c r="BP49" s="58"/>
      <c r="BQ49" s="58"/>
      <c r="BR49" s="58"/>
      <c r="BS49" s="58"/>
      <c r="BT49" s="58"/>
      <c r="BU49" s="58"/>
      <c r="BV49" s="58"/>
      <c r="BW49" s="58"/>
      <c r="BX49" s="58"/>
      <c r="BY49" s="58"/>
      <c r="BZ49" s="5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7"/>
      <c r="BM50" s="58"/>
      <c r="BN50" s="58"/>
      <c r="BO50" s="58"/>
      <c r="BP50" s="58"/>
      <c r="BQ50" s="58"/>
      <c r="BR50" s="58"/>
      <c r="BS50" s="58"/>
      <c r="BT50" s="58"/>
      <c r="BU50" s="58"/>
      <c r="BV50" s="58"/>
      <c r="BW50" s="58"/>
      <c r="BX50" s="58"/>
      <c r="BY50" s="58"/>
      <c r="BZ50" s="5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7"/>
      <c r="BM51" s="58"/>
      <c r="BN51" s="58"/>
      <c r="BO51" s="58"/>
      <c r="BP51" s="58"/>
      <c r="BQ51" s="58"/>
      <c r="BR51" s="58"/>
      <c r="BS51" s="58"/>
      <c r="BT51" s="58"/>
      <c r="BU51" s="58"/>
      <c r="BV51" s="58"/>
      <c r="BW51" s="58"/>
      <c r="BX51" s="58"/>
      <c r="BY51" s="58"/>
      <c r="BZ51" s="5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7"/>
      <c r="BM52" s="58"/>
      <c r="BN52" s="58"/>
      <c r="BO52" s="58"/>
      <c r="BP52" s="58"/>
      <c r="BQ52" s="58"/>
      <c r="BR52" s="58"/>
      <c r="BS52" s="58"/>
      <c r="BT52" s="58"/>
      <c r="BU52" s="58"/>
      <c r="BV52" s="58"/>
      <c r="BW52" s="58"/>
      <c r="BX52" s="58"/>
      <c r="BY52" s="58"/>
      <c r="BZ52" s="5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7"/>
      <c r="BM53" s="58"/>
      <c r="BN53" s="58"/>
      <c r="BO53" s="58"/>
      <c r="BP53" s="58"/>
      <c r="BQ53" s="58"/>
      <c r="BR53" s="58"/>
      <c r="BS53" s="58"/>
      <c r="BT53" s="58"/>
      <c r="BU53" s="58"/>
      <c r="BV53" s="58"/>
      <c r="BW53" s="58"/>
      <c r="BX53" s="58"/>
      <c r="BY53" s="58"/>
      <c r="BZ53" s="5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7"/>
      <c r="BM54" s="58"/>
      <c r="BN54" s="58"/>
      <c r="BO54" s="58"/>
      <c r="BP54" s="58"/>
      <c r="BQ54" s="58"/>
      <c r="BR54" s="58"/>
      <c r="BS54" s="58"/>
      <c r="BT54" s="58"/>
      <c r="BU54" s="58"/>
      <c r="BV54" s="58"/>
      <c r="BW54" s="58"/>
      <c r="BX54" s="58"/>
      <c r="BY54" s="58"/>
      <c r="BZ54" s="5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7"/>
      <c r="BM55" s="58"/>
      <c r="BN55" s="58"/>
      <c r="BO55" s="58"/>
      <c r="BP55" s="58"/>
      <c r="BQ55" s="58"/>
      <c r="BR55" s="58"/>
      <c r="BS55" s="58"/>
      <c r="BT55" s="58"/>
      <c r="BU55" s="58"/>
      <c r="BV55" s="58"/>
      <c r="BW55" s="58"/>
      <c r="BX55" s="58"/>
      <c r="BY55" s="58"/>
      <c r="BZ55" s="59"/>
    </row>
    <row r="56" spans="1:78" ht="13.5" customHeight="1" x14ac:dyDescent="0.15">
      <c r="A56" s="2"/>
      <c r="B56" s="17"/>
      <c r="C56" s="56" t="s">
        <v>31</v>
      </c>
      <c r="D56" s="56"/>
      <c r="E56" s="56"/>
      <c r="F56" s="56"/>
      <c r="G56" s="56"/>
      <c r="H56" s="56"/>
      <c r="I56" s="56"/>
      <c r="J56" s="56"/>
      <c r="K56" s="56"/>
      <c r="L56" s="56"/>
      <c r="M56" s="56"/>
      <c r="N56" s="56"/>
      <c r="O56" s="56"/>
      <c r="P56" s="56"/>
      <c r="Q56" s="19"/>
      <c r="R56" s="56" t="s">
        <v>32</v>
      </c>
      <c r="S56" s="56"/>
      <c r="T56" s="56"/>
      <c r="U56" s="56"/>
      <c r="V56" s="56"/>
      <c r="W56" s="56"/>
      <c r="X56" s="56"/>
      <c r="Y56" s="56"/>
      <c r="Z56" s="56"/>
      <c r="AA56" s="56"/>
      <c r="AB56" s="56"/>
      <c r="AC56" s="56"/>
      <c r="AD56" s="56"/>
      <c r="AE56" s="56"/>
      <c r="AF56" s="19"/>
      <c r="AG56" s="56" t="s">
        <v>33</v>
      </c>
      <c r="AH56" s="56"/>
      <c r="AI56" s="56"/>
      <c r="AJ56" s="56"/>
      <c r="AK56" s="56"/>
      <c r="AL56" s="56"/>
      <c r="AM56" s="56"/>
      <c r="AN56" s="56"/>
      <c r="AO56" s="56"/>
      <c r="AP56" s="56"/>
      <c r="AQ56" s="56"/>
      <c r="AR56" s="56"/>
      <c r="AS56" s="56"/>
      <c r="AT56" s="56"/>
      <c r="AU56" s="19"/>
      <c r="AV56" s="56" t="s">
        <v>34</v>
      </c>
      <c r="AW56" s="56"/>
      <c r="AX56" s="56"/>
      <c r="AY56" s="56"/>
      <c r="AZ56" s="56"/>
      <c r="BA56" s="56"/>
      <c r="BB56" s="56"/>
      <c r="BC56" s="56"/>
      <c r="BD56" s="56"/>
      <c r="BE56" s="56"/>
      <c r="BF56" s="56"/>
      <c r="BG56" s="56"/>
      <c r="BH56" s="56"/>
      <c r="BI56" s="56"/>
      <c r="BJ56" s="18"/>
      <c r="BK56" s="2"/>
      <c r="BL56" s="57"/>
      <c r="BM56" s="58"/>
      <c r="BN56" s="58"/>
      <c r="BO56" s="58"/>
      <c r="BP56" s="58"/>
      <c r="BQ56" s="58"/>
      <c r="BR56" s="58"/>
      <c r="BS56" s="58"/>
      <c r="BT56" s="58"/>
      <c r="BU56" s="58"/>
      <c r="BV56" s="58"/>
      <c r="BW56" s="58"/>
      <c r="BX56" s="58"/>
      <c r="BY56" s="58"/>
      <c r="BZ56" s="59"/>
    </row>
    <row r="57" spans="1:78" ht="13.5" customHeight="1" x14ac:dyDescent="0.15">
      <c r="A57" s="2"/>
      <c r="B57" s="17"/>
      <c r="C57" s="56"/>
      <c r="D57" s="56"/>
      <c r="E57" s="56"/>
      <c r="F57" s="56"/>
      <c r="G57" s="56"/>
      <c r="H57" s="56"/>
      <c r="I57" s="56"/>
      <c r="J57" s="56"/>
      <c r="K57" s="56"/>
      <c r="L57" s="56"/>
      <c r="M57" s="56"/>
      <c r="N57" s="56"/>
      <c r="O57" s="56"/>
      <c r="P57" s="56"/>
      <c r="Q57" s="19"/>
      <c r="R57" s="56"/>
      <c r="S57" s="56"/>
      <c r="T57" s="56"/>
      <c r="U57" s="56"/>
      <c r="V57" s="56"/>
      <c r="W57" s="56"/>
      <c r="X57" s="56"/>
      <c r="Y57" s="56"/>
      <c r="Z57" s="56"/>
      <c r="AA57" s="56"/>
      <c r="AB57" s="56"/>
      <c r="AC57" s="56"/>
      <c r="AD57" s="56"/>
      <c r="AE57" s="56"/>
      <c r="AF57" s="19"/>
      <c r="AG57" s="56"/>
      <c r="AH57" s="56"/>
      <c r="AI57" s="56"/>
      <c r="AJ57" s="56"/>
      <c r="AK57" s="56"/>
      <c r="AL57" s="56"/>
      <c r="AM57" s="56"/>
      <c r="AN57" s="56"/>
      <c r="AO57" s="56"/>
      <c r="AP57" s="56"/>
      <c r="AQ57" s="56"/>
      <c r="AR57" s="56"/>
      <c r="AS57" s="56"/>
      <c r="AT57" s="56"/>
      <c r="AU57" s="19"/>
      <c r="AV57" s="56"/>
      <c r="AW57" s="56"/>
      <c r="AX57" s="56"/>
      <c r="AY57" s="56"/>
      <c r="AZ57" s="56"/>
      <c r="BA57" s="56"/>
      <c r="BB57" s="56"/>
      <c r="BC57" s="56"/>
      <c r="BD57" s="56"/>
      <c r="BE57" s="56"/>
      <c r="BF57" s="56"/>
      <c r="BG57" s="56"/>
      <c r="BH57" s="56"/>
      <c r="BI57" s="56"/>
      <c r="BJ57" s="18"/>
      <c r="BK57" s="2"/>
      <c r="BL57" s="57"/>
      <c r="BM57" s="58"/>
      <c r="BN57" s="58"/>
      <c r="BO57" s="58"/>
      <c r="BP57" s="58"/>
      <c r="BQ57" s="58"/>
      <c r="BR57" s="58"/>
      <c r="BS57" s="58"/>
      <c r="BT57" s="58"/>
      <c r="BU57" s="58"/>
      <c r="BV57" s="58"/>
      <c r="BW57" s="58"/>
      <c r="BX57" s="58"/>
      <c r="BY57" s="58"/>
      <c r="BZ57" s="59"/>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x14ac:dyDescent="0.15">
      <c r="A60" s="2"/>
      <c r="B60" s="60" t="s">
        <v>35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7"/>
      <c r="BM60" s="58"/>
      <c r="BN60" s="58"/>
      <c r="BO60" s="58"/>
      <c r="BP60" s="58"/>
      <c r="BQ60" s="58"/>
      <c r="BR60" s="58"/>
      <c r="BS60" s="58"/>
      <c r="BT60" s="58"/>
      <c r="BU60" s="58"/>
      <c r="BV60" s="58"/>
      <c r="BW60" s="58"/>
      <c r="BX60" s="58"/>
      <c r="BY60" s="58"/>
      <c r="BZ60" s="59"/>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7"/>
      <c r="BM61" s="58"/>
      <c r="BN61" s="58"/>
      <c r="BO61" s="58"/>
      <c r="BP61" s="58"/>
      <c r="BQ61" s="58"/>
      <c r="BR61" s="58"/>
      <c r="BS61" s="58"/>
      <c r="BT61" s="58"/>
      <c r="BU61" s="58"/>
      <c r="BV61" s="58"/>
      <c r="BW61" s="58"/>
      <c r="BX61" s="58"/>
      <c r="BY61" s="58"/>
      <c r="BZ61" s="5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7"/>
      <c r="BM62" s="58"/>
      <c r="BN62" s="58"/>
      <c r="BO62" s="58"/>
      <c r="BP62" s="58"/>
      <c r="BQ62" s="58"/>
      <c r="BR62" s="58"/>
      <c r="BS62" s="58"/>
      <c r="BT62" s="58"/>
      <c r="BU62" s="58"/>
      <c r="BV62" s="58"/>
      <c r="BW62" s="58"/>
      <c r="BX62" s="58"/>
      <c r="BY62" s="58"/>
      <c r="BZ62" s="5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116</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2"/>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2"/>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2"/>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2"/>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2"/>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2"/>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2"/>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2"/>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2"/>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2"/>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2"/>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2"/>
      <c r="BM78" s="50"/>
      <c r="BN78" s="50"/>
      <c r="BO78" s="50"/>
      <c r="BP78" s="50"/>
      <c r="BQ78" s="50"/>
      <c r="BR78" s="50"/>
      <c r="BS78" s="50"/>
      <c r="BT78" s="50"/>
      <c r="BU78" s="50"/>
      <c r="BV78" s="50"/>
      <c r="BW78" s="50"/>
      <c r="BX78" s="50"/>
      <c r="BY78" s="50"/>
      <c r="BZ78" s="51"/>
    </row>
    <row r="79" spans="1:78" ht="13.5" customHeight="1" x14ac:dyDescent="0.15">
      <c r="A79" s="2"/>
      <c r="B79" s="17"/>
      <c r="C79" s="56" t="s">
        <v>37</v>
      </c>
      <c r="D79" s="56"/>
      <c r="E79" s="56"/>
      <c r="F79" s="56"/>
      <c r="G79" s="56"/>
      <c r="H79" s="56"/>
      <c r="I79" s="56"/>
      <c r="J79" s="56"/>
      <c r="K79" s="56"/>
      <c r="L79" s="56"/>
      <c r="M79" s="56"/>
      <c r="N79" s="56"/>
      <c r="O79" s="56"/>
      <c r="P79" s="56"/>
      <c r="Q79" s="56"/>
      <c r="R79" s="56"/>
      <c r="S79" s="56"/>
      <c r="T79" s="56"/>
      <c r="U79" s="19"/>
      <c r="V79" s="19"/>
      <c r="W79" s="56" t="s">
        <v>38</v>
      </c>
      <c r="X79" s="56"/>
      <c r="Y79" s="56"/>
      <c r="Z79" s="56"/>
      <c r="AA79" s="56"/>
      <c r="AB79" s="56"/>
      <c r="AC79" s="56"/>
      <c r="AD79" s="56"/>
      <c r="AE79" s="56"/>
      <c r="AF79" s="56"/>
      <c r="AG79" s="56"/>
      <c r="AH79" s="56"/>
      <c r="AI79" s="56"/>
      <c r="AJ79" s="56"/>
      <c r="AK79" s="56"/>
      <c r="AL79" s="56"/>
      <c r="AM79" s="56"/>
      <c r="AN79" s="56"/>
      <c r="AO79" s="19"/>
      <c r="AP79" s="19"/>
      <c r="AQ79" s="56" t="s">
        <v>39</v>
      </c>
      <c r="AR79" s="56"/>
      <c r="AS79" s="56"/>
      <c r="AT79" s="56"/>
      <c r="AU79" s="56"/>
      <c r="AV79" s="56"/>
      <c r="AW79" s="56"/>
      <c r="AX79" s="56"/>
      <c r="AY79" s="56"/>
      <c r="AZ79" s="56"/>
      <c r="BA79" s="56"/>
      <c r="BB79" s="56"/>
      <c r="BC79" s="56"/>
      <c r="BD79" s="56"/>
      <c r="BE79" s="56"/>
      <c r="BF79" s="56"/>
      <c r="BG79" s="56"/>
      <c r="BH79" s="56"/>
      <c r="BI79" s="4"/>
      <c r="BJ79" s="18"/>
      <c r="BK79" s="2"/>
      <c r="BL79" s="52"/>
      <c r="BM79" s="50"/>
      <c r="BN79" s="50"/>
      <c r="BO79" s="50"/>
      <c r="BP79" s="50"/>
      <c r="BQ79" s="50"/>
      <c r="BR79" s="50"/>
      <c r="BS79" s="50"/>
      <c r="BT79" s="50"/>
      <c r="BU79" s="50"/>
      <c r="BV79" s="50"/>
      <c r="BW79" s="50"/>
      <c r="BX79" s="50"/>
      <c r="BY79" s="50"/>
      <c r="BZ79" s="51"/>
    </row>
    <row r="80" spans="1:78" ht="13.5" customHeight="1" x14ac:dyDescent="0.15">
      <c r="A80" s="2"/>
      <c r="B80" s="17"/>
      <c r="C80" s="56"/>
      <c r="D80" s="56"/>
      <c r="E80" s="56"/>
      <c r="F80" s="56"/>
      <c r="G80" s="56"/>
      <c r="H80" s="56"/>
      <c r="I80" s="56"/>
      <c r="J80" s="56"/>
      <c r="K80" s="56"/>
      <c r="L80" s="56"/>
      <c r="M80" s="56"/>
      <c r="N80" s="56"/>
      <c r="O80" s="56"/>
      <c r="P80" s="56"/>
      <c r="Q80" s="56"/>
      <c r="R80" s="56"/>
      <c r="S80" s="56"/>
      <c r="T80" s="56"/>
      <c r="U80" s="19"/>
      <c r="V80" s="19"/>
      <c r="W80" s="56"/>
      <c r="X80" s="56"/>
      <c r="Y80" s="56"/>
      <c r="Z80" s="56"/>
      <c r="AA80" s="56"/>
      <c r="AB80" s="56"/>
      <c r="AC80" s="56"/>
      <c r="AD80" s="56"/>
      <c r="AE80" s="56"/>
      <c r="AF80" s="56"/>
      <c r="AG80" s="56"/>
      <c r="AH80" s="56"/>
      <c r="AI80" s="56"/>
      <c r="AJ80" s="56"/>
      <c r="AK80" s="56"/>
      <c r="AL80" s="56"/>
      <c r="AM80" s="56"/>
      <c r="AN80" s="56"/>
      <c r="AO80" s="19"/>
      <c r="AP80" s="19"/>
      <c r="AQ80" s="56"/>
      <c r="AR80" s="56"/>
      <c r="AS80" s="56"/>
      <c r="AT80" s="56"/>
      <c r="AU80" s="56"/>
      <c r="AV80" s="56"/>
      <c r="AW80" s="56"/>
      <c r="AX80" s="56"/>
      <c r="AY80" s="56"/>
      <c r="AZ80" s="56"/>
      <c r="BA80" s="56"/>
      <c r="BB80" s="56"/>
      <c r="BC80" s="56"/>
      <c r="BD80" s="56"/>
      <c r="BE80" s="56"/>
      <c r="BF80" s="56"/>
      <c r="BG80" s="56"/>
      <c r="BH80" s="56"/>
      <c r="BI80" s="4"/>
      <c r="BJ80" s="18"/>
      <c r="BK80" s="2"/>
      <c r="BL80" s="52"/>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52"/>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3"/>
      <c r="BM82" s="54"/>
      <c r="BN82" s="54"/>
      <c r="BO82" s="54"/>
      <c r="BP82" s="54"/>
      <c r="BQ82" s="54"/>
      <c r="BR82" s="54"/>
      <c r="BS82" s="54"/>
      <c r="BT82" s="54"/>
      <c r="BU82" s="54"/>
      <c r="BV82" s="54"/>
      <c r="BW82" s="54"/>
      <c r="BX82" s="54"/>
      <c r="BY82" s="54"/>
      <c r="BZ82" s="55"/>
    </row>
    <row r="83" spans="1:78" x14ac:dyDescent="0.15">
      <c r="C83" s="25" t="s">
        <v>40</v>
      </c>
    </row>
    <row r="84" spans="1:78" ht="13.15"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t="13.15" hidden="1" x14ac:dyDescent="0.2">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password="A597"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election activeCell="DW8" sqref="DW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4" t="s">
        <v>62</v>
      </c>
      <c r="I3" s="95"/>
      <c r="J3" s="95"/>
      <c r="K3" s="95"/>
      <c r="L3" s="95"/>
      <c r="M3" s="95"/>
      <c r="N3" s="95"/>
      <c r="O3" s="95"/>
      <c r="P3" s="95"/>
      <c r="Q3" s="95"/>
      <c r="R3" s="95"/>
      <c r="S3" s="95"/>
      <c r="T3" s="95"/>
      <c r="U3" s="95"/>
      <c r="V3" s="95"/>
      <c r="W3" s="96"/>
      <c r="X3" s="100" t="s">
        <v>63</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35</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8" t="s">
        <v>64</v>
      </c>
      <c r="B4" s="30"/>
      <c r="C4" s="30"/>
      <c r="D4" s="30"/>
      <c r="E4" s="30"/>
      <c r="F4" s="30"/>
      <c r="G4" s="30"/>
      <c r="H4" s="97"/>
      <c r="I4" s="98"/>
      <c r="J4" s="98"/>
      <c r="K4" s="98"/>
      <c r="L4" s="98"/>
      <c r="M4" s="98"/>
      <c r="N4" s="98"/>
      <c r="O4" s="98"/>
      <c r="P4" s="98"/>
      <c r="Q4" s="98"/>
      <c r="R4" s="98"/>
      <c r="S4" s="98"/>
      <c r="T4" s="98"/>
      <c r="U4" s="98"/>
      <c r="V4" s="98"/>
      <c r="W4" s="99"/>
      <c r="X4" s="93" t="s">
        <v>65</v>
      </c>
      <c r="Y4" s="93"/>
      <c r="Z4" s="93"/>
      <c r="AA4" s="93"/>
      <c r="AB4" s="93"/>
      <c r="AC4" s="93"/>
      <c r="AD4" s="93"/>
      <c r="AE4" s="93"/>
      <c r="AF4" s="93"/>
      <c r="AG4" s="93"/>
      <c r="AH4" s="93"/>
      <c r="AI4" s="93" t="s">
        <v>66</v>
      </c>
      <c r="AJ4" s="93"/>
      <c r="AK4" s="93"/>
      <c r="AL4" s="93"/>
      <c r="AM4" s="93"/>
      <c r="AN4" s="93"/>
      <c r="AO4" s="93"/>
      <c r="AP4" s="93"/>
      <c r="AQ4" s="93"/>
      <c r="AR4" s="93"/>
      <c r="AS4" s="93"/>
      <c r="AT4" s="93" t="s">
        <v>67</v>
      </c>
      <c r="AU4" s="93"/>
      <c r="AV4" s="93"/>
      <c r="AW4" s="93"/>
      <c r="AX4" s="93"/>
      <c r="AY4" s="93"/>
      <c r="AZ4" s="93"/>
      <c r="BA4" s="93"/>
      <c r="BB4" s="93"/>
      <c r="BC4" s="93"/>
      <c r="BD4" s="93"/>
      <c r="BE4" s="93" t="s">
        <v>68</v>
      </c>
      <c r="BF4" s="93"/>
      <c r="BG4" s="93"/>
      <c r="BH4" s="93"/>
      <c r="BI4" s="93"/>
      <c r="BJ4" s="93"/>
      <c r="BK4" s="93"/>
      <c r="BL4" s="93"/>
      <c r="BM4" s="93"/>
      <c r="BN4" s="93"/>
      <c r="BO4" s="93"/>
      <c r="BP4" s="93" t="s">
        <v>69</v>
      </c>
      <c r="BQ4" s="93"/>
      <c r="BR4" s="93"/>
      <c r="BS4" s="93"/>
      <c r="BT4" s="93"/>
      <c r="BU4" s="93"/>
      <c r="BV4" s="93"/>
      <c r="BW4" s="93"/>
      <c r="BX4" s="93"/>
      <c r="BY4" s="93"/>
      <c r="BZ4" s="93"/>
      <c r="CA4" s="93" t="s">
        <v>70</v>
      </c>
      <c r="CB4" s="93"/>
      <c r="CC4" s="93"/>
      <c r="CD4" s="93"/>
      <c r="CE4" s="93"/>
      <c r="CF4" s="93"/>
      <c r="CG4" s="93"/>
      <c r="CH4" s="93"/>
      <c r="CI4" s="93"/>
      <c r="CJ4" s="93"/>
      <c r="CK4" s="93"/>
      <c r="CL4" s="93" t="s">
        <v>71</v>
      </c>
      <c r="CM4" s="93"/>
      <c r="CN4" s="93"/>
      <c r="CO4" s="93"/>
      <c r="CP4" s="93"/>
      <c r="CQ4" s="93"/>
      <c r="CR4" s="93"/>
      <c r="CS4" s="93"/>
      <c r="CT4" s="93"/>
      <c r="CU4" s="93"/>
      <c r="CV4" s="93"/>
      <c r="CW4" s="93" t="s">
        <v>72</v>
      </c>
      <c r="CX4" s="93"/>
      <c r="CY4" s="93"/>
      <c r="CZ4" s="93"/>
      <c r="DA4" s="93"/>
      <c r="DB4" s="93"/>
      <c r="DC4" s="93"/>
      <c r="DD4" s="93"/>
      <c r="DE4" s="93"/>
      <c r="DF4" s="93"/>
      <c r="DG4" s="93"/>
      <c r="DH4" s="93" t="s">
        <v>73</v>
      </c>
      <c r="DI4" s="93"/>
      <c r="DJ4" s="93"/>
      <c r="DK4" s="93"/>
      <c r="DL4" s="93"/>
      <c r="DM4" s="93"/>
      <c r="DN4" s="93"/>
      <c r="DO4" s="93"/>
      <c r="DP4" s="93"/>
      <c r="DQ4" s="93"/>
      <c r="DR4" s="93"/>
      <c r="DS4" s="93" t="s">
        <v>74</v>
      </c>
      <c r="DT4" s="93"/>
      <c r="DU4" s="93"/>
      <c r="DV4" s="93"/>
      <c r="DW4" s="93"/>
      <c r="DX4" s="93"/>
      <c r="DY4" s="93"/>
      <c r="DZ4" s="93"/>
      <c r="EA4" s="93"/>
      <c r="EB4" s="93"/>
      <c r="EC4" s="93"/>
      <c r="ED4" s="93" t="s">
        <v>75</v>
      </c>
      <c r="EE4" s="93"/>
      <c r="EF4" s="93"/>
      <c r="EG4" s="93"/>
      <c r="EH4" s="93"/>
      <c r="EI4" s="93"/>
      <c r="EJ4" s="93"/>
      <c r="EK4" s="93"/>
      <c r="EL4" s="93"/>
      <c r="EM4" s="93"/>
      <c r="EN4" s="93"/>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250007</v>
      </c>
      <c r="D6" s="33">
        <f t="shared" si="3"/>
        <v>46</v>
      </c>
      <c r="E6" s="33">
        <f t="shared" si="3"/>
        <v>1</v>
      </c>
      <c r="F6" s="33">
        <f t="shared" si="3"/>
        <v>0</v>
      </c>
      <c r="G6" s="33">
        <f t="shared" si="3"/>
        <v>2</v>
      </c>
      <c r="H6" s="33" t="str">
        <f t="shared" si="3"/>
        <v>滋賀県</v>
      </c>
      <c r="I6" s="33" t="str">
        <f t="shared" si="3"/>
        <v>法適用</v>
      </c>
      <c r="J6" s="33" t="str">
        <f t="shared" si="3"/>
        <v>水道事業</v>
      </c>
      <c r="K6" s="33" t="str">
        <f t="shared" si="3"/>
        <v>用水供給事業</v>
      </c>
      <c r="L6" s="33" t="str">
        <f t="shared" si="3"/>
        <v>B</v>
      </c>
      <c r="M6" s="33" t="str">
        <f t="shared" si="3"/>
        <v>自治体職員</v>
      </c>
      <c r="N6" s="34" t="str">
        <f t="shared" si="3"/>
        <v>-</v>
      </c>
      <c r="O6" s="34">
        <f t="shared" si="3"/>
        <v>78.099999999999994</v>
      </c>
      <c r="P6" s="34">
        <f t="shared" si="3"/>
        <v>97.6</v>
      </c>
      <c r="Q6" s="34">
        <f t="shared" si="3"/>
        <v>0</v>
      </c>
      <c r="R6" s="34">
        <f t="shared" si="3"/>
        <v>1419635</v>
      </c>
      <c r="S6" s="34">
        <f t="shared" si="3"/>
        <v>4017.38</v>
      </c>
      <c r="T6" s="34">
        <f t="shared" si="3"/>
        <v>353.37</v>
      </c>
      <c r="U6" s="34">
        <f t="shared" si="3"/>
        <v>694494</v>
      </c>
      <c r="V6" s="34">
        <f t="shared" si="3"/>
        <v>1536.85</v>
      </c>
      <c r="W6" s="34">
        <f t="shared" si="3"/>
        <v>451.89</v>
      </c>
      <c r="X6" s="35">
        <f>IF(X7="",NA(),X7)</f>
        <v>128.34</v>
      </c>
      <c r="Y6" s="35">
        <f t="shared" ref="Y6:AG6" si="4">IF(Y7="",NA(),Y7)</f>
        <v>126</v>
      </c>
      <c r="Z6" s="35">
        <f t="shared" si="4"/>
        <v>125.52</v>
      </c>
      <c r="AA6" s="35">
        <f t="shared" si="4"/>
        <v>124.13</v>
      </c>
      <c r="AB6" s="35">
        <f t="shared" si="4"/>
        <v>126.09</v>
      </c>
      <c r="AC6" s="35">
        <f t="shared" si="4"/>
        <v>113.88</v>
      </c>
      <c r="AD6" s="35">
        <f t="shared" si="4"/>
        <v>113.47</v>
      </c>
      <c r="AE6" s="35">
        <f t="shared" si="4"/>
        <v>113.33</v>
      </c>
      <c r="AF6" s="35">
        <f t="shared" si="4"/>
        <v>114.05</v>
      </c>
      <c r="AG6" s="35">
        <f t="shared" si="4"/>
        <v>114.26</v>
      </c>
      <c r="AH6" s="34" t="str">
        <f>IF(AH7="","",IF(AH7="-","【-】","【"&amp;SUBSTITUTE(TEXT(AH7,"#,##0.00"),"-","△")&amp;"】"))</f>
        <v>【114.26】</v>
      </c>
      <c r="AI6" s="34">
        <f>IF(AI7="",NA(),AI7)</f>
        <v>0</v>
      </c>
      <c r="AJ6" s="34">
        <f t="shared" ref="AJ6:AR6" si="5">IF(AJ7="",NA(),AJ7)</f>
        <v>0</v>
      </c>
      <c r="AK6" s="34">
        <f t="shared" si="5"/>
        <v>0</v>
      </c>
      <c r="AL6" s="34">
        <f t="shared" si="5"/>
        <v>0</v>
      </c>
      <c r="AM6" s="34">
        <f t="shared" si="5"/>
        <v>0</v>
      </c>
      <c r="AN6" s="35">
        <f t="shared" si="5"/>
        <v>21.34</v>
      </c>
      <c r="AO6" s="35">
        <f t="shared" si="5"/>
        <v>16.89</v>
      </c>
      <c r="AP6" s="35">
        <f t="shared" si="5"/>
        <v>17.39</v>
      </c>
      <c r="AQ6" s="35">
        <f t="shared" si="5"/>
        <v>12.65</v>
      </c>
      <c r="AR6" s="35">
        <f t="shared" si="5"/>
        <v>10.58</v>
      </c>
      <c r="AS6" s="34" t="str">
        <f>IF(AS7="","",IF(AS7="-","【-】","【"&amp;SUBSTITUTE(TEXT(AS7,"#,##0.00"),"-","△")&amp;"】"))</f>
        <v>【10.58】</v>
      </c>
      <c r="AT6" s="35">
        <f>IF(AT7="",NA(),AT7)</f>
        <v>1124.83</v>
      </c>
      <c r="AU6" s="35">
        <f t="shared" ref="AU6:BC6" si="6">IF(AU7="",NA(),AU7)</f>
        <v>474.83</v>
      </c>
      <c r="AV6" s="35">
        <f t="shared" si="6"/>
        <v>390.27</v>
      </c>
      <c r="AW6" s="35">
        <f t="shared" si="6"/>
        <v>510.24</v>
      </c>
      <c r="AX6" s="35">
        <f t="shared" si="6"/>
        <v>691.02</v>
      </c>
      <c r="AY6" s="35">
        <f t="shared" si="6"/>
        <v>634.53</v>
      </c>
      <c r="AZ6" s="35">
        <f t="shared" si="6"/>
        <v>200.22</v>
      </c>
      <c r="BA6" s="35">
        <f t="shared" si="6"/>
        <v>212.95</v>
      </c>
      <c r="BB6" s="35">
        <f t="shared" si="6"/>
        <v>224.41</v>
      </c>
      <c r="BC6" s="35">
        <f t="shared" si="6"/>
        <v>243.44</v>
      </c>
      <c r="BD6" s="34" t="str">
        <f>IF(BD7="","",IF(BD7="-","【-】","【"&amp;SUBSTITUTE(TEXT(BD7,"#,##0.00"),"-","△")&amp;"】"))</f>
        <v>【243.44】</v>
      </c>
      <c r="BE6" s="35">
        <f>IF(BE7="",NA(),BE7)</f>
        <v>278.11</v>
      </c>
      <c r="BF6" s="35">
        <f t="shared" ref="BF6:BN6" si="7">IF(BF7="",NA(),BF7)</f>
        <v>262.25</v>
      </c>
      <c r="BG6" s="35">
        <f t="shared" si="7"/>
        <v>260.98</v>
      </c>
      <c r="BH6" s="35">
        <f t="shared" si="7"/>
        <v>237.7</v>
      </c>
      <c r="BI6" s="35">
        <f t="shared" si="7"/>
        <v>215.52</v>
      </c>
      <c r="BJ6" s="35">
        <f t="shared" si="7"/>
        <v>368.94</v>
      </c>
      <c r="BK6" s="35">
        <f t="shared" si="7"/>
        <v>351.06</v>
      </c>
      <c r="BL6" s="35">
        <f t="shared" si="7"/>
        <v>333.48</v>
      </c>
      <c r="BM6" s="35">
        <f t="shared" si="7"/>
        <v>320.31</v>
      </c>
      <c r="BN6" s="35">
        <f t="shared" si="7"/>
        <v>303.26</v>
      </c>
      <c r="BO6" s="34" t="str">
        <f>IF(BO7="","",IF(BO7="-","【-】","【"&amp;SUBSTITUTE(TEXT(BO7,"#,##0.00"),"-","△")&amp;"】"))</f>
        <v>【303.26】</v>
      </c>
      <c r="BP6" s="35">
        <f>IF(BP7="",NA(),BP7)</f>
        <v>126.73</v>
      </c>
      <c r="BQ6" s="35">
        <f t="shared" ref="BQ6:BY6" si="8">IF(BQ7="",NA(),BQ7)</f>
        <v>127.25</v>
      </c>
      <c r="BR6" s="35">
        <f t="shared" si="8"/>
        <v>125.9</v>
      </c>
      <c r="BS6" s="35">
        <f t="shared" si="8"/>
        <v>124.97</v>
      </c>
      <c r="BT6" s="35">
        <f t="shared" si="8"/>
        <v>126.29</v>
      </c>
      <c r="BU6" s="35">
        <f t="shared" si="8"/>
        <v>111.12</v>
      </c>
      <c r="BV6" s="35">
        <f t="shared" si="8"/>
        <v>112.92</v>
      </c>
      <c r="BW6" s="35">
        <f t="shared" si="8"/>
        <v>112.81</v>
      </c>
      <c r="BX6" s="35">
        <f t="shared" si="8"/>
        <v>113.88</v>
      </c>
      <c r="BY6" s="35">
        <f t="shared" si="8"/>
        <v>114.14</v>
      </c>
      <c r="BZ6" s="34" t="str">
        <f>IF(BZ7="","",IF(BZ7="-","【-】","【"&amp;SUBSTITUTE(TEXT(BZ7,"#,##0.00"),"-","△")&amp;"】"))</f>
        <v>【114.14】</v>
      </c>
      <c r="CA6" s="35">
        <f>IF(CA7="",NA(),CA7)</f>
        <v>72.58</v>
      </c>
      <c r="CB6" s="35">
        <f t="shared" ref="CB6:CJ6" si="9">IF(CB7="",NA(),CB7)</f>
        <v>73.58</v>
      </c>
      <c r="CC6" s="35">
        <f t="shared" si="9"/>
        <v>74.2</v>
      </c>
      <c r="CD6" s="35">
        <f t="shared" si="9"/>
        <v>74.25</v>
      </c>
      <c r="CE6" s="35">
        <f t="shared" si="9"/>
        <v>71.930000000000007</v>
      </c>
      <c r="CF6" s="35">
        <f t="shared" si="9"/>
        <v>75.75</v>
      </c>
      <c r="CG6" s="35">
        <f t="shared" si="9"/>
        <v>75.3</v>
      </c>
      <c r="CH6" s="35">
        <f t="shared" si="9"/>
        <v>75.3</v>
      </c>
      <c r="CI6" s="35">
        <f t="shared" si="9"/>
        <v>74.02</v>
      </c>
      <c r="CJ6" s="35">
        <f t="shared" si="9"/>
        <v>73.03</v>
      </c>
      <c r="CK6" s="34" t="str">
        <f>IF(CK7="","",IF(CK7="-","【-】","【"&amp;SUBSTITUTE(TEXT(CK7,"#,##0.00"),"-","△")&amp;"】"))</f>
        <v>【73.03】</v>
      </c>
      <c r="CL6" s="35">
        <f>IF(CL7="",NA(),CL7)</f>
        <v>67.91</v>
      </c>
      <c r="CM6" s="35">
        <f t="shared" ref="CM6:CU6" si="10">IF(CM7="",NA(),CM7)</f>
        <v>66.16</v>
      </c>
      <c r="CN6" s="35">
        <f t="shared" si="10"/>
        <v>66.8</v>
      </c>
      <c r="CO6" s="35">
        <f t="shared" si="10"/>
        <v>67.239999999999995</v>
      </c>
      <c r="CP6" s="35">
        <f t="shared" si="10"/>
        <v>69.819999999999993</v>
      </c>
      <c r="CQ6" s="35">
        <f t="shared" si="10"/>
        <v>64.12</v>
      </c>
      <c r="CR6" s="35">
        <f t="shared" si="10"/>
        <v>62.69</v>
      </c>
      <c r="CS6" s="35">
        <f t="shared" si="10"/>
        <v>61.82</v>
      </c>
      <c r="CT6" s="35">
        <f t="shared" si="10"/>
        <v>61.66</v>
      </c>
      <c r="CU6" s="35">
        <f t="shared" si="10"/>
        <v>62.19</v>
      </c>
      <c r="CV6" s="34" t="str">
        <f>IF(CV7="","",IF(CV7="-","【-】","【"&amp;SUBSTITUTE(TEXT(CV7,"#,##0.00"),"-","△")&amp;"】"))</f>
        <v>【62.19】</v>
      </c>
      <c r="CW6" s="35">
        <f>IF(CW7="",NA(),CW7)</f>
        <v>99.41</v>
      </c>
      <c r="CX6" s="35">
        <f t="shared" ref="CX6:DF6" si="11">IF(CX7="",NA(),CX7)</f>
        <v>99.72</v>
      </c>
      <c r="CY6" s="35">
        <f t="shared" si="11"/>
        <v>98.78</v>
      </c>
      <c r="CZ6" s="35">
        <f t="shared" si="11"/>
        <v>99.25</v>
      </c>
      <c r="DA6" s="35">
        <f t="shared" si="11"/>
        <v>98.29</v>
      </c>
      <c r="DB6" s="35">
        <f t="shared" si="11"/>
        <v>100.12</v>
      </c>
      <c r="DC6" s="35">
        <f t="shared" si="11"/>
        <v>100.12</v>
      </c>
      <c r="DD6" s="35">
        <f t="shared" si="11"/>
        <v>100.03</v>
      </c>
      <c r="DE6" s="35">
        <f t="shared" si="11"/>
        <v>100.05</v>
      </c>
      <c r="DF6" s="35">
        <f t="shared" si="11"/>
        <v>100.05</v>
      </c>
      <c r="DG6" s="34" t="str">
        <f>IF(DG7="","",IF(DG7="-","【-】","【"&amp;SUBSTITUTE(TEXT(DG7,"#,##0.00"),"-","△")&amp;"】"))</f>
        <v>【100.05】</v>
      </c>
      <c r="DH6" s="35">
        <f>IF(DH7="",NA(),DH7)</f>
        <v>48.99</v>
      </c>
      <c r="DI6" s="35">
        <f t="shared" ref="DI6:DQ6" si="12">IF(DI7="",NA(),DI7)</f>
        <v>51.49</v>
      </c>
      <c r="DJ6" s="35">
        <f t="shared" si="12"/>
        <v>53.19</v>
      </c>
      <c r="DK6" s="35">
        <f t="shared" si="12"/>
        <v>55.78</v>
      </c>
      <c r="DL6" s="35">
        <f t="shared" si="12"/>
        <v>53.66</v>
      </c>
      <c r="DM6" s="35">
        <f t="shared" si="12"/>
        <v>39.81</v>
      </c>
      <c r="DN6" s="35">
        <f t="shared" si="12"/>
        <v>51.44</v>
      </c>
      <c r="DO6" s="35">
        <f t="shared" si="12"/>
        <v>52.4</v>
      </c>
      <c r="DP6" s="35">
        <f t="shared" si="12"/>
        <v>53.56</v>
      </c>
      <c r="DQ6" s="35">
        <f t="shared" si="12"/>
        <v>54.73</v>
      </c>
      <c r="DR6" s="34" t="str">
        <f>IF(DR7="","",IF(DR7="-","【-】","【"&amp;SUBSTITUTE(TEXT(DR7,"#,##0.00"),"-","△")&amp;"】"))</f>
        <v>【54.73】</v>
      </c>
      <c r="DS6" s="34">
        <f>IF(DS7="",NA(),DS7)</f>
        <v>0</v>
      </c>
      <c r="DT6" s="34">
        <f t="shared" ref="DT6:EB6" si="13">IF(DT7="",NA(),DT7)</f>
        <v>0</v>
      </c>
      <c r="DU6" s="34">
        <f t="shared" si="13"/>
        <v>0</v>
      </c>
      <c r="DV6" s="34">
        <f t="shared" si="13"/>
        <v>0</v>
      </c>
      <c r="DW6" s="34">
        <f t="shared" si="13"/>
        <v>34.65</v>
      </c>
      <c r="DX6" s="35">
        <f t="shared" si="13"/>
        <v>13.72</v>
      </c>
      <c r="DY6" s="35">
        <f t="shared" si="13"/>
        <v>16.77</v>
      </c>
      <c r="DZ6" s="35">
        <f t="shared" si="13"/>
        <v>18.05</v>
      </c>
      <c r="EA6" s="35">
        <f t="shared" si="13"/>
        <v>19.440000000000001</v>
      </c>
      <c r="EB6" s="35">
        <f t="shared" si="13"/>
        <v>22.46</v>
      </c>
      <c r="EC6" s="34" t="str">
        <f>IF(EC7="","",IF(EC7="-","【-】","【"&amp;SUBSTITUTE(TEXT(EC7,"#,##0.00"),"-","△")&amp;"】"))</f>
        <v>【22.46】</v>
      </c>
      <c r="ED6" s="34">
        <f>IF(ED7="",NA(),ED7)</f>
        <v>0</v>
      </c>
      <c r="EE6" s="34">
        <f t="shared" ref="EE6:EM6" si="14">IF(EE7="",NA(),EE7)</f>
        <v>0</v>
      </c>
      <c r="EF6" s="34">
        <f t="shared" si="14"/>
        <v>0</v>
      </c>
      <c r="EG6" s="34">
        <f t="shared" si="14"/>
        <v>0</v>
      </c>
      <c r="EH6" s="34">
        <f t="shared" si="14"/>
        <v>0.41</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250007</v>
      </c>
      <c r="D7" s="37">
        <v>46</v>
      </c>
      <c r="E7" s="37">
        <v>1</v>
      </c>
      <c r="F7" s="37">
        <v>0</v>
      </c>
      <c r="G7" s="37">
        <v>2</v>
      </c>
      <c r="H7" s="37" t="s">
        <v>104</v>
      </c>
      <c r="I7" s="37" t="s">
        <v>105</v>
      </c>
      <c r="J7" s="37" t="s">
        <v>106</v>
      </c>
      <c r="K7" s="37" t="s">
        <v>107</v>
      </c>
      <c r="L7" s="37" t="s">
        <v>108</v>
      </c>
      <c r="M7" s="37" t="s">
        <v>109</v>
      </c>
      <c r="N7" s="38" t="s">
        <v>110</v>
      </c>
      <c r="O7" s="38">
        <v>78.099999999999994</v>
      </c>
      <c r="P7" s="38">
        <v>97.6</v>
      </c>
      <c r="Q7" s="38">
        <v>0</v>
      </c>
      <c r="R7" s="38">
        <v>1419635</v>
      </c>
      <c r="S7" s="38">
        <v>4017.38</v>
      </c>
      <c r="T7" s="38">
        <v>353.37</v>
      </c>
      <c r="U7" s="38">
        <v>694494</v>
      </c>
      <c r="V7" s="38">
        <v>1536.85</v>
      </c>
      <c r="W7" s="38">
        <v>451.89</v>
      </c>
      <c r="X7" s="38">
        <v>128.34</v>
      </c>
      <c r="Y7" s="38">
        <v>126</v>
      </c>
      <c r="Z7" s="38">
        <v>125.52</v>
      </c>
      <c r="AA7" s="38">
        <v>124.13</v>
      </c>
      <c r="AB7" s="38">
        <v>126.09</v>
      </c>
      <c r="AC7" s="38">
        <v>113.88</v>
      </c>
      <c r="AD7" s="38">
        <v>113.47</v>
      </c>
      <c r="AE7" s="38">
        <v>113.33</v>
      </c>
      <c r="AF7" s="38">
        <v>114.05</v>
      </c>
      <c r="AG7" s="38">
        <v>114.26</v>
      </c>
      <c r="AH7" s="38">
        <v>114.26</v>
      </c>
      <c r="AI7" s="38">
        <v>0</v>
      </c>
      <c r="AJ7" s="38">
        <v>0</v>
      </c>
      <c r="AK7" s="38">
        <v>0</v>
      </c>
      <c r="AL7" s="38">
        <v>0</v>
      </c>
      <c r="AM7" s="38">
        <v>0</v>
      </c>
      <c r="AN7" s="38">
        <v>21.34</v>
      </c>
      <c r="AO7" s="38">
        <v>16.89</v>
      </c>
      <c r="AP7" s="38">
        <v>17.39</v>
      </c>
      <c r="AQ7" s="38">
        <v>12.65</v>
      </c>
      <c r="AR7" s="38">
        <v>10.58</v>
      </c>
      <c r="AS7" s="38">
        <v>10.58</v>
      </c>
      <c r="AT7" s="38">
        <v>1124.83</v>
      </c>
      <c r="AU7" s="38">
        <v>474.83</v>
      </c>
      <c r="AV7" s="38">
        <v>390.27</v>
      </c>
      <c r="AW7" s="38">
        <v>510.24</v>
      </c>
      <c r="AX7" s="38">
        <v>691.02</v>
      </c>
      <c r="AY7" s="38">
        <v>634.53</v>
      </c>
      <c r="AZ7" s="38">
        <v>200.22</v>
      </c>
      <c r="BA7" s="38">
        <v>212.95</v>
      </c>
      <c r="BB7" s="38">
        <v>224.41</v>
      </c>
      <c r="BC7" s="38">
        <v>243.44</v>
      </c>
      <c r="BD7" s="38">
        <v>243.44</v>
      </c>
      <c r="BE7" s="38">
        <v>278.11</v>
      </c>
      <c r="BF7" s="38">
        <v>262.25</v>
      </c>
      <c r="BG7" s="38">
        <v>260.98</v>
      </c>
      <c r="BH7" s="38">
        <v>237.7</v>
      </c>
      <c r="BI7" s="38">
        <v>215.52</v>
      </c>
      <c r="BJ7" s="38">
        <v>368.94</v>
      </c>
      <c r="BK7" s="38">
        <v>351.06</v>
      </c>
      <c r="BL7" s="38">
        <v>333.48</v>
      </c>
      <c r="BM7" s="38">
        <v>320.31</v>
      </c>
      <c r="BN7" s="38">
        <v>303.26</v>
      </c>
      <c r="BO7" s="38">
        <v>303.26</v>
      </c>
      <c r="BP7" s="38">
        <v>126.73</v>
      </c>
      <c r="BQ7" s="38">
        <v>127.25</v>
      </c>
      <c r="BR7" s="38">
        <v>125.9</v>
      </c>
      <c r="BS7" s="38">
        <v>124.97</v>
      </c>
      <c r="BT7" s="38">
        <v>126.29</v>
      </c>
      <c r="BU7" s="38">
        <v>111.12</v>
      </c>
      <c r="BV7" s="38">
        <v>112.92</v>
      </c>
      <c r="BW7" s="38">
        <v>112.81</v>
      </c>
      <c r="BX7" s="38">
        <v>113.88</v>
      </c>
      <c r="BY7" s="38">
        <v>114.14</v>
      </c>
      <c r="BZ7" s="38">
        <v>114.14</v>
      </c>
      <c r="CA7" s="38">
        <v>72.58</v>
      </c>
      <c r="CB7" s="38">
        <v>73.58</v>
      </c>
      <c r="CC7" s="38">
        <v>74.2</v>
      </c>
      <c r="CD7" s="38">
        <v>74.25</v>
      </c>
      <c r="CE7" s="38">
        <v>71.930000000000007</v>
      </c>
      <c r="CF7" s="38">
        <v>75.75</v>
      </c>
      <c r="CG7" s="38">
        <v>75.3</v>
      </c>
      <c r="CH7" s="38">
        <v>75.3</v>
      </c>
      <c r="CI7" s="38">
        <v>74.02</v>
      </c>
      <c r="CJ7" s="38">
        <v>73.03</v>
      </c>
      <c r="CK7" s="38">
        <v>73.03</v>
      </c>
      <c r="CL7" s="38">
        <v>67.91</v>
      </c>
      <c r="CM7" s="38">
        <v>66.16</v>
      </c>
      <c r="CN7" s="38">
        <v>66.8</v>
      </c>
      <c r="CO7" s="38">
        <v>67.239999999999995</v>
      </c>
      <c r="CP7" s="38">
        <v>69.819999999999993</v>
      </c>
      <c r="CQ7" s="38">
        <v>64.12</v>
      </c>
      <c r="CR7" s="38">
        <v>62.69</v>
      </c>
      <c r="CS7" s="38">
        <v>61.82</v>
      </c>
      <c r="CT7" s="38">
        <v>61.66</v>
      </c>
      <c r="CU7" s="38">
        <v>62.19</v>
      </c>
      <c r="CV7" s="38">
        <v>62.19</v>
      </c>
      <c r="CW7" s="38">
        <v>99.41</v>
      </c>
      <c r="CX7" s="38">
        <v>99.72</v>
      </c>
      <c r="CY7" s="38">
        <v>98.78</v>
      </c>
      <c r="CZ7" s="38">
        <v>99.25</v>
      </c>
      <c r="DA7" s="38">
        <v>98.29</v>
      </c>
      <c r="DB7" s="38">
        <v>100.12</v>
      </c>
      <c r="DC7" s="38">
        <v>100.12</v>
      </c>
      <c r="DD7" s="38">
        <v>100.03</v>
      </c>
      <c r="DE7" s="38">
        <v>100.05</v>
      </c>
      <c r="DF7" s="38">
        <v>100.05</v>
      </c>
      <c r="DG7" s="38">
        <v>100.05</v>
      </c>
      <c r="DH7" s="38">
        <v>48.99</v>
      </c>
      <c r="DI7" s="38">
        <v>51.49</v>
      </c>
      <c r="DJ7" s="38">
        <v>53.19</v>
      </c>
      <c r="DK7" s="38">
        <v>55.78</v>
      </c>
      <c r="DL7" s="38">
        <v>53.66</v>
      </c>
      <c r="DM7" s="38">
        <v>39.81</v>
      </c>
      <c r="DN7" s="38">
        <v>51.44</v>
      </c>
      <c r="DO7" s="38">
        <v>52.4</v>
      </c>
      <c r="DP7" s="38">
        <v>53.56</v>
      </c>
      <c r="DQ7" s="38">
        <v>54.73</v>
      </c>
      <c r="DR7" s="38">
        <v>54.73</v>
      </c>
      <c r="DS7" s="38">
        <v>0</v>
      </c>
      <c r="DT7" s="38">
        <v>0</v>
      </c>
      <c r="DU7" s="38">
        <v>0</v>
      </c>
      <c r="DV7" s="38">
        <v>0</v>
      </c>
      <c r="DW7" s="38">
        <v>34.65</v>
      </c>
      <c r="DX7" s="38">
        <v>13.72</v>
      </c>
      <c r="DY7" s="38">
        <v>16.77</v>
      </c>
      <c r="DZ7" s="38">
        <v>18.05</v>
      </c>
      <c r="EA7" s="38">
        <v>19.440000000000001</v>
      </c>
      <c r="EB7" s="38">
        <v>22.46</v>
      </c>
      <c r="EC7" s="38">
        <v>22.46</v>
      </c>
      <c r="ED7" s="38">
        <v>0</v>
      </c>
      <c r="EE7" s="38">
        <v>0</v>
      </c>
      <c r="EF7" s="38">
        <v>0</v>
      </c>
      <c r="EG7" s="38">
        <v>0</v>
      </c>
      <c r="EH7" s="38">
        <v>0.41</v>
      </c>
      <c r="EI7" s="38">
        <v>0.25</v>
      </c>
      <c r="EJ7" s="38">
        <v>0.13</v>
      </c>
      <c r="EK7" s="38">
        <v>0.26</v>
      </c>
      <c r="EL7" s="38">
        <v>0.24</v>
      </c>
      <c r="EM7" s="38">
        <v>0.27</v>
      </c>
      <c r="EN7" s="38">
        <v>0.27</v>
      </c>
    </row>
    <row r="8" spans="1:144" ht="13.15" x14ac:dyDescent="0.2">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cp:lastModifiedBy>
  <cp:lastPrinted>2019-01-22T05:04:04Z</cp:lastPrinted>
  <dcterms:created xsi:type="dcterms:W3CDTF">2018-12-03T08:33:31Z</dcterms:created>
  <dcterms:modified xsi:type="dcterms:W3CDTF">2019-01-25T00:57:23Z</dcterms:modified>
  <cp:category/>
</cp:coreProperties>
</file>