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0sv0007b\10009\財務調査G\公営企業関係調査\08 公営企業会計・経営戦略・経営比較分析表\'190111 公営企業に係る経営比較分析表（平成29年度決算）の分析等について\04 国回答\"/>
    </mc:Choice>
  </mc:AlternateContent>
  <workbookProtection workbookAlgorithmName="SHA-512" workbookHashValue="NAJriWE5QvJRSVWcKoHUeLbSpQYeLP+U2qxj0t3cZU73UWk12GutYUhrQb0FVu6N+1GrDSWH0ZMiBYdljK6U5w==" workbookSaltValue="QzeDDmVKHfX+5x+1DJJu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<sst xmlns="http://schemas.openxmlformats.org/spreadsheetml/2006/main" count="240" uniqueCount="126">
  <si>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</si>
  <si>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</si>
  <si>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</si>
  <si>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</si>
  <si>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</si>
  <si>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</si>
  <si>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</si>
  <si>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</si>
  <si>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</si>
  <si>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</si>
  <si>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</si>
  <si>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</si>
  <si>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</si>
  <si>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</si>
  <si>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</si>
  <si>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</si>
  <si>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</si>
  <si>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</si>
  <si>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</si>
  <si>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</si>
  <si>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</si>
  <si>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</si>
  <si>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</si>
  <si>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</si>
  <si>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</si>
  <si>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</si>
  <si>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</si>
  <si>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</si>
  <si>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</si>
  <si>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</si>
  <si>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</si>
  <si>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</si>
  <si>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</si>
  <si>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</si>
  <si>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</si>
  <si>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</si>
  <si>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</si>
  <si>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</si>
  <si>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</si>
  <si>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</si>
  <si>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</si>
  <si>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</si>
  <si>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</si>
  <si>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</si>
  <si>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</si>
  <si>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</si>
  <si>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</si>
  <si>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</si>
  <si>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</si>
  <si>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</si>
  <si>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</si>
  <si>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</si>
  <si>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</si>
  <si>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</si>
  <si>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</si>
  <si>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</si>
  <si>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</si>
  <si>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</si>
  <si>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</si>
  <si>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</si>
  <si>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</si>
  <si>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</si>
  <si>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</si>
  <si>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</si>
  <si>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</si>
  <si>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</si>
  <si>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</si>
  <si>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</si>
  <si>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</si>
  <si>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</si>
  <si>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</si>
  <si>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</si>
  <si>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</si>
  <si>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</si>
  <si>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</si>
  <si>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</si>
  <si>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</si>
  <si>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</si>
  <si>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</si>
  <si>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</si>
  <si>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</si>
  <si>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</si>
  <si>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</si>
  <si>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</si>
  <si>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</si>
  <si>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</si>
  <si>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</si>
  <si>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</si>
  <si>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</si>
  <si>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</si>
  <si>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</si>
  <si>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</si>
  <si>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</si>
  <si>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</si>
  <si>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</si>
  <si>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</si>
  <si>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</si>
  <si>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</si>
  <si>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</si>
  <si>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</si>
  <si>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</si>
  <si>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</si>
  <si>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</si>
  <si>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</si>
  <si>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</si>
  <si>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</si>
  <si>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</si>
  <si>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</si>
  <si>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</si>
  <si>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</si>
  <si>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</si>
  <si>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</si>
  <si>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</si>
  <si>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</si>
  <si>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</si>
  <si>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</si>
  <si>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</si>
  <si>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</si>
  <si>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</si>
  <si>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</si>
  <si>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</si>
  <si>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</si>
  <si>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</si>
  <si>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大阪府の流域下水道事業は、会計方式について、平成30年度から地方公営企業法に基づく公営企業会計方式を適用している。
　このことから、今後は、比較・分析に適した複数の指標を基に、より精緻な分析を行い、その結果に応じて投資計画等を検討していく必要がある。</t>
    <rPh sb="14" eb="16">
      <t>カイケイ</t>
    </rPh>
    <rPh sb="16" eb="18">
      <t>ホウシキ</t>
    </rPh>
    <rPh sb="31" eb="33">
      <t>チホウ</t>
    </rPh>
    <rPh sb="33" eb="35">
      <t>コウエイ</t>
    </rPh>
    <rPh sb="35" eb="37">
      <t>キギョウ</t>
    </rPh>
    <rPh sb="37" eb="38">
      <t>ホウ</t>
    </rPh>
    <rPh sb="39" eb="40">
      <t>モト</t>
    </rPh>
    <rPh sb="42" eb="44">
      <t>コウエイ</t>
    </rPh>
    <rPh sb="44" eb="46">
      <t>キギョウ</t>
    </rPh>
    <rPh sb="46" eb="48">
      <t>カイケイ</t>
    </rPh>
    <rPh sb="48" eb="50">
      <t>ホウシキ</t>
    </rPh>
    <phoneticPr fontId="4"/>
  </si>
  <si>
    <t>　管渠改善率は、類似団体と比較して低い値を示しているが、これは老朽化の進んだ管渠が少ないためであり、更新が必要なものについては適切に整備を進めている。
　なお、法非適用企業では指標が管渠改善率のみとなっており、他の老朽化の状況を示す指標と併せて分析することができない。
　大阪府の流域下水道事業は、平成30年度から地方公営企業法を適用しており、今後、有形固定資産減価償却率や管渠老朽化率等の指標と併せて分析を行い、投資計画等の検討を図っていく。</t>
    <rPh sb="8" eb="10">
      <t>ルイジ</t>
    </rPh>
    <rPh sb="10" eb="12">
      <t>ダンタイ</t>
    </rPh>
    <rPh sb="13" eb="15">
      <t>ヒカク</t>
    </rPh>
    <rPh sb="21" eb="22">
      <t>シメ</t>
    </rPh>
    <rPh sb="136" eb="139">
      <t>オオサカフ</t>
    </rPh>
    <rPh sb="140" eb="142">
      <t>リュウイキ</t>
    </rPh>
    <rPh sb="142" eb="145">
      <t>ゲスイドウ</t>
    </rPh>
    <rPh sb="145" eb="147">
      <t>ジギョウ</t>
    </rPh>
    <rPh sb="157" eb="159">
      <t>チホウ</t>
    </rPh>
    <rPh sb="159" eb="161">
      <t>コウエイ</t>
    </rPh>
    <rPh sb="161" eb="163">
      <t>キギョウ</t>
    </rPh>
    <rPh sb="163" eb="164">
      <t>ホウ</t>
    </rPh>
    <rPh sb="165" eb="167">
      <t>テキヨウ</t>
    </rPh>
    <rPh sb="172" eb="174">
      <t>コンゴ</t>
    </rPh>
    <phoneticPr fontId="4"/>
  </si>
  <si>
    <t>①収益的収支比率は、平成30年度からの地方公営企業法の適用に伴う打切り決算により、総費用が減少したため、比率が増加している。
④企業債残高対事業規模比率は、平成30年度からの地方公営企業法の適用に伴う打切り決算により、営業収益が減少したため、比率が増加している。
⑥汚水処理原価は、平成30年度から地方公営企業法の適用に伴う打切り決算により、汚水処理費が減少したため、比率が減少している。
⑦施設利用率は、類似団体と比較して高い水準であり、処理能力に見合った処理量といえ、過大なスペックとはなっていないといえる。
⑧水洗化率は、95％を超え高い水準となっているが、今後の整備については地理的要因等による費用対効果も踏まえた検討を行う必要がある。</t>
    <rPh sb="1" eb="4">
      <t>シュウエキテキ</t>
    </rPh>
    <rPh sb="4" eb="6">
      <t>シュウシ</t>
    </rPh>
    <rPh sb="6" eb="8">
      <t>ヒリツ</t>
    </rPh>
    <rPh sb="10" eb="12">
      <t>ヘイセイ</t>
    </rPh>
    <rPh sb="14" eb="16">
      <t>ネンド</t>
    </rPh>
    <rPh sb="19" eb="21">
      <t>チホウ</t>
    </rPh>
    <rPh sb="21" eb="23">
      <t>コウエイ</t>
    </rPh>
    <rPh sb="23" eb="25">
      <t>キギョウ</t>
    </rPh>
    <rPh sb="25" eb="26">
      <t>ホウ</t>
    </rPh>
    <rPh sb="27" eb="29">
      <t>テキヨウ</t>
    </rPh>
    <rPh sb="30" eb="31">
      <t>トモナ</t>
    </rPh>
    <rPh sb="32" eb="34">
      <t>ウチキ</t>
    </rPh>
    <rPh sb="35" eb="37">
      <t>ケッサン</t>
    </rPh>
    <rPh sb="41" eb="42">
      <t>ソウ</t>
    </rPh>
    <rPh sb="42" eb="44">
      <t>ヒヨウ</t>
    </rPh>
    <rPh sb="52" eb="54">
      <t>ヒリツ</t>
    </rPh>
    <rPh sb="65" eb="67">
      <t>キギョウ</t>
    </rPh>
    <rPh sb="67" eb="68">
      <t>サイ</t>
    </rPh>
    <rPh sb="68" eb="70">
      <t>ザンダカ</t>
    </rPh>
    <rPh sb="70" eb="71">
      <t>タイ</t>
    </rPh>
    <rPh sb="71" eb="73">
      <t>ジギョウ</t>
    </rPh>
    <rPh sb="73" eb="75">
      <t>キボ</t>
    </rPh>
    <rPh sb="75" eb="77">
      <t>ヒリツ</t>
    </rPh>
    <rPh sb="94" eb="95">
      <t>ホウ</t>
    </rPh>
    <rPh sb="110" eb="112">
      <t>エイギョウ</t>
    </rPh>
    <rPh sb="112" eb="114">
      <t>シュウエキ</t>
    </rPh>
    <rPh sb="115" eb="117">
      <t>ゲンショウ</t>
    </rPh>
    <rPh sb="122" eb="124">
      <t>ヒリツ</t>
    </rPh>
    <rPh sb="125" eb="127">
      <t>ゾウカ</t>
    </rPh>
    <rPh sb="135" eb="137">
      <t>オスイ</t>
    </rPh>
    <rPh sb="137" eb="139">
      <t>ショリ</t>
    </rPh>
    <rPh sb="139" eb="141">
      <t>ゲンカ</t>
    </rPh>
    <rPh sb="157" eb="158">
      <t>ホウ</t>
    </rPh>
    <rPh sb="173" eb="175">
      <t>オスイ</t>
    </rPh>
    <rPh sb="175" eb="177">
      <t>ショリ</t>
    </rPh>
    <rPh sb="177" eb="178">
      <t>ヒ</t>
    </rPh>
    <rPh sb="179" eb="181">
      <t>ゲンショウ</t>
    </rPh>
    <rPh sb="186" eb="188">
      <t>ヒリツ</t>
    </rPh>
    <rPh sb="189" eb="191">
      <t>ゲンショウ</t>
    </rPh>
    <rPh sb="199" eb="201">
      <t>シセツ</t>
    </rPh>
    <rPh sb="201" eb="203">
      <t>リヨウ</t>
    </rPh>
    <rPh sb="203" eb="204">
      <t>リツ</t>
    </rPh>
    <rPh sb="206" eb="208">
      <t>ルイジ</t>
    </rPh>
    <rPh sb="208" eb="210">
      <t>ダンタイ</t>
    </rPh>
    <rPh sb="211" eb="213">
      <t>ヒカク</t>
    </rPh>
    <rPh sb="215" eb="216">
      <t>タカ</t>
    </rPh>
    <rPh sb="217" eb="219">
      <t>スイジュン</t>
    </rPh>
    <rPh sb="223" eb="225">
      <t>ショリ</t>
    </rPh>
    <rPh sb="225" eb="227">
      <t>ノウリョク</t>
    </rPh>
    <rPh sb="228" eb="230">
      <t>ミア</t>
    </rPh>
    <rPh sb="232" eb="234">
      <t>ショリ</t>
    </rPh>
    <rPh sb="234" eb="235">
      <t>リョウ</t>
    </rPh>
    <rPh sb="239" eb="241">
      <t>カダイ</t>
    </rPh>
    <rPh sb="262" eb="265">
      <t>スイセンカ</t>
    </rPh>
    <rPh sb="265" eb="266">
      <t>リツ</t>
    </rPh>
    <rPh sb="272" eb="273">
      <t>コ</t>
    </rPh>
    <rPh sb="274" eb="275">
      <t>タカ</t>
    </rPh>
    <rPh sb="276" eb="278">
      <t>スイジュン</t>
    </rPh>
    <rPh sb="286" eb="288">
      <t>コンゴ</t>
    </rPh>
    <rPh sb="289" eb="291">
      <t>セイビ</t>
    </rPh>
    <rPh sb="296" eb="299">
      <t>チリテキ</t>
    </rPh>
    <rPh sb="299" eb="301">
      <t>ヨウイン</t>
    </rPh>
    <rPh sb="301" eb="302">
      <t>トウ</t>
    </rPh>
    <rPh sb="305" eb="307">
      <t>ヒヨウ</t>
    </rPh>
    <rPh sb="307" eb="308">
      <t>タイ</t>
    </rPh>
    <rPh sb="308" eb="310">
      <t>コウカ</t>
    </rPh>
    <rPh sb="311" eb="312">
      <t>フ</t>
    </rPh>
    <rPh sb="315" eb="317">
      <t>ケントウ</t>
    </rPh>
    <rPh sb="318" eb="319">
      <t>オコナ</t>
    </rPh>
    <rPh sb="320" eb="3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</si>
</sst>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0.02</c:v>
                </c:pt>
                <c:pt idx="2">
                  <c:v>0.01</c:v>
                </c:pt>
                <c:pt idx="3" formatCode="#,##0.00;&quot;△&quot;#,##0.00">
                  <c:v>0</c:v>
                </c:pt>
                <c:pt idx="4" formatCode="#,##0.00;&quot;△&quot;#,##0.00">
                  <c:v>0</c:v>
                </c:pt>
              </c:numCache>
            </c:numRef>
          </c:val>
          <c:extLst>
            <c:ext xmlns:c16="http://schemas.microsoft.com/office/drawing/2014/chart" uri="{C3380CC4-5D6E-409C-BE32-E72D297353CC}">
              <c16:uniqueId val="{00000000-ED80-43B6-A830-ACC4CCF8AE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c:ext xmlns:c16="http://schemas.microsoft.com/office/drawing/2014/chart" uri="{C3380CC4-5D6E-409C-BE32-E72D297353CC}">
              <c16:uniqueId val="{00000001-ED80-43B6-A830-ACC4CCF8AE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67.7</c:v>
                </c:pt>
                <c:pt idx="1">
                  <c:v>69.42</c:v>
                </c:pt>
                <c:pt idx="2">
                  <c:v>71.209999999999994</c:v>
                </c:pt>
                <c:pt idx="3">
                  <c:v>70.290000000000006</c:v>
                </c:pt>
                <c:pt idx="4">
                  <c:v>69.45</c:v>
                </c:pt>
              </c:numCache>
            </c:numRef>
          </c:val>
          <c:extLst>
            <c:ext xmlns:c16="http://schemas.microsoft.com/office/drawing/2014/chart" uri="{C3380CC4-5D6E-409C-BE32-E72D297353CC}">
              <c16:uniqueId val="{00000000-A3CD-40C1-9D92-2FD8348B18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c:ext xmlns:c16="http://schemas.microsoft.com/office/drawing/2014/chart" uri="{C3380CC4-5D6E-409C-BE32-E72D297353CC}">
              <c16:uniqueId val="{00000001-A3CD-40C1-9D92-2FD8348B18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95.3</c:v>
                </c:pt>
                <c:pt idx="1">
                  <c:v>95.6</c:v>
                </c:pt>
                <c:pt idx="2">
                  <c:v>95.48</c:v>
                </c:pt>
                <c:pt idx="3">
                  <c:v>95.49</c:v>
                </c:pt>
                <c:pt idx="4">
                  <c:v>95.61</c:v>
                </c:pt>
              </c:numCache>
            </c:numRef>
          </c:val>
          <c:extLst>
            <c:ext xmlns:c16="http://schemas.microsoft.com/office/drawing/2014/chart" uri="{C3380CC4-5D6E-409C-BE32-E72D297353CC}">
              <c16:uniqueId val="{00000000-DB9D-4F3E-B79F-4EDAA9FD09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c:ext xmlns:c16="http://schemas.microsoft.com/office/drawing/2014/chart" uri="{C3380CC4-5D6E-409C-BE32-E72D297353CC}">
              <c16:uniqueId val="{00000001-DB9D-4F3E-B79F-4EDAA9FD09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57.83</c:v>
                </c:pt>
                <c:pt idx="1">
                  <c:v>55.23</c:v>
                </c:pt>
                <c:pt idx="2">
                  <c:v>52</c:v>
                </c:pt>
                <c:pt idx="3">
                  <c:v>51.07</c:v>
                </c:pt>
                <c:pt idx="4">
                  <c:v>58.67</c:v>
                </c:pt>
              </c:numCache>
            </c:numRef>
          </c:val>
          <c:extLst>
            <c:ext xmlns:c16="http://schemas.microsoft.com/office/drawing/2014/chart" uri="{C3380CC4-5D6E-409C-BE32-E72D297353CC}">
              <c16:uniqueId val="{00000000-CFF9-43B8-A2C1-A221C8AB60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F9-43B8-A2C1-A221C8AB60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7F-442A-A146-82171D8159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7F-442A-A146-82171D8159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6-4E06-A149-62982A7D19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6-4E06-A149-62982A7D19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74-4A1E-940C-D521DD448B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74-4A1E-940C-D521DD448B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A-4851-9582-50E4E295BB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A-4851-9582-50E4E295BB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725.36</c:v>
                </c:pt>
                <c:pt idx="1">
                  <c:v>634.80999999999995</c:v>
                </c:pt>
                <c:pt idx="2">
                  <c:v>546.63</c:v>
                </c:pt>
                <c:pt idx="3">
                  <c:v>473.23</c:v>
                </c:pt>
                <c:pt idx="4">
                  <c:v>511.1</c:v>
                </c:pt>
              </c:numCache>
            </c:numRef>
          </c:val>
          <c:extLst>
            <c:ext xmlns:c16="http://schemas.microsoft.com/office/drawing/2014/chart" uri="{C3380CC4-5D6E-409C-BE32-E72D297353CC}">
              <c16:uniqueId val="{00000000-96D1-4271-BDBD-D1DF5E7B0D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c:ext xmlns:c16="http://schemas.microsoft.com/office/drawing/2014/chart" uri="{C3380CC4-5D6E-409C-BE32-E72D297353CC}">
              <c16:uniqueId val="{00000001-96D1-4271-BDBD-D1DF5E7B0D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9D-4028-A505-C5CEFDC4C7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9D-4028-A505-C5CEFDC4C7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67.819999999999993</c:v>
                </c:pt>
                <c:pt idx="1">
                  <c:v>73.8</c:v>
                </c:pt>
                <c:pt idx="2">
                  <c:v>78.790000000000006</c:v>
                </c:pt>
                <c:pt idx="3">
                  <c:v>73.44</c:v>
                </c:pt>
                <c:pt idx="4">
                  <c:v>59.73</c:v>
                </c:pt>
              </c:numCache>
            </c:numRef>
          </c:val>
          <c:extLst>
            <c:ext xmlns:c16="http://schemas.microsoft.com/office/drawing/2014/chart" uri="{C3380CC4-5D6E-409C-BE32-E72D297353CC}">
              <c16:uniqueId val="{00000000-84AB-42D1-8488-D78F5B060F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c:ext xmlns:c16="http://schemas.microsoft.com/office/drawing/2014/chart" uri="{C3380CC4-5D6E-409C-BE32-E72D297353CC}">
              <c16:uniqueId val="{00000001-84AB-42D1-8488-D78F5B060F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大阪府</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8856444</v>
      </c>
      <c r="AM8" s="49"/>
      <c r="AN8" s="49"/>
      <c r="AO8" s="49"/>
      <c r="AP8" s="49"/>
      <c r="AQ8" s="49"/>
      <c r="AR8" s="49"/>
      <c r="AS8" s="49"/>
      <c r="AT8" s="44">
        <f>データ!T6</f>
        <v>1905.14</v>
      </c>
      <c r="AU8" s="44"/>
      <c r="AV8" s="44"/>
      <c r="AW8" s="44"/>
      <c r="AX8" s="44"/>
      <c r="AY8" s="44"/>
      <c r="AZ8" s="44"/>
      <c r="BA8" s="44"/>
      <c r="BB8" s="44">
        <f>データ!U6</f>
        <v>4648.71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52.97</v>
      </c>
      <c r="Q10" s="44"/>
      <c r="R10" s="44"/>
      <c r="S10" s="44"/>
      <c r="T10" s="44"/>
      <c r="U10" s="44"/>
      <c r="V10" s="44"/>
      <c r="W10" s="44">
        <f>データ!Q6</f>
        <v>74.040000000000006</v>
      </c>
      <c r="X10" s="44"/>
      <c r="Y10" s="44"/>
      <c r="Z10" s="44"/>
      <c r="AA10" s="44"/>
      <c r="AB10" s="44"/>
      <c r="AC10" s="44"/>
      <c r="AD10" s="49">
        <f>データ!R6</f>
        <v>0</v>
      </c>
      <c r="AE10" s="49"/>
      <c r="AF10" s="49"/>
      <c r="AG10" s="49"/>
      <c r="AH10" s="49"/>
      <c r="AI10" s="49"/>
      <c r="AJ10" s="49"/>
      <c r="AK10" s="2"/>
      <c r="AL10" s="49">
        <f>データ!V6</f>
        <v>4689363</v>
      </c>
      <c r="AM10" s="49"/>
      <c r="AN10" s="49"/>
      <c r="AO10" s="49"/>
      <c r="AP10" s="49"/>
      <c r="AQ10" s="49"/>
      <c r="AR10" s="49"/>
      <c r="AS10" s="49"/>
      <c r="AT10" s="44">
        <f>データ!W6</f>
        <v>519.67999999999995</v>
      </c>
      <c r="AU10" s="44"/>
      <c r="AV10" s="44"/>
      <c r="AW10" s="44"/>
      <c r="AX10" s="44"/>
      <c r="AY10" s="44"/>
      <c r="AZ10" s="44"/>
      <c r="BA10" s="44"/>
      <c r="BB10" s="44">
        <f>データ!X6</f>
        <v>9023.56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56</v>
      </c>
      <c r="O86" s="25" t="str">
        <f>データ!EO6</f>
        <v>【0.17】</v>
      </c>
    </row>
  </sheetData>
  <sheetProtection algorithmName="SHA-512" hashValue="vf6i2w5M0eN4K0hg/CinONaet6svI05TORsIfZHOt5tz5YJ1NSJSc4Ro9pkMhvJhCY7mtjv4Jhz4zhnQI6E6YQ==" saltValue="a2a+u5N1WycLaS5EeVy2y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270008</v>
      </c>
      <c r="D6" s="32">
        <f t="shared" si="3"/>
        <v>47</v>
      </c>
      <c r="E6" s="32">
        <f t="shared" si="3"/>
        <v>17</v>
      </c>
      <c r="F6" s="32">
        <f t="shared" si="3"/>
        <v>3</v>
      </c>
      <c r="G6" s="32">
        <f t="shared" si="3"/>
        <v>0</v>
      </c>
      <c r="H6" s="32" t="str">
        <f t="shared" si="3"/>
        <v>大阪府</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52.97</v>
      </c>
      <c r="Q6" s="33">
        <f t="shared" si="3"/>
        <v>74.040000000000006</v>
      </c>
      <c r="R6" s="33">
        <f t="shared" si="3"/>
        <v>0</v>
      </c>
      <c r="S6" s="33">
        <f t="shared" si="3"/>
        <v>8856444</v>
      </c>
      <c r="T6" s="33">
        <f t="shared" si="3"/>
        <v>1905.14</v>
      </c>
      <c r="U6" s="33">
        <f t="shared" si="3"/>
        <v>4648.71</v>
      </c>
      <c r="V6" s="33">
        <f t="shared" si="3"/>
        <v>4689363</v>
      </c>
      <c r="W6" s="33">
        <f t="shared" si="3"/>
        <v>519.67999999999995</v>
      </c>
      <c r="X6" s="33">
        <f t="shared" si="3"/>
        <v>9023.56</v>
      </c>
      <c r="Y6" s="34">
        <f>IF(Y7="",NA(),Y7)</f>
        <v>57.83</v>
      </c>
      <c r="Z6" s="34">
        <f t="shared" ref="Z6:AH6" si="4">IF(Z7="",NA(),Z7)</f>
        <v>55.23</v>
      </c>
      <c r="AA6" s="34">
        <f t="shared" si="4"/>
        <v>52</v>
      </c>
      <c r="AB6" s="34">
        <f t="shared" si="4"/>
        <v>51.07</v>
      </c>
      <c r="AC6" s="34">
        <f t="shared" si="4"/>
        <v>58.67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725.36</v>
      </c>
      <c r="BG6" s="34">
        <f t="shared" ref="BG6:BO6" si="7">IF(BG7="",NA(),BG7)</f>
        <v>634.80999999999995</v>
      </c>
      <c r="BH6" s="34">
        <f t="shared" si="7"/>
        <v>546.63</v>
      </c>
      <c r="BI6" s="34">
        <f t="shared" si="7"/>
        <v>473.23</v>
      </c>
      <c r="BJ6" s="34">
        <f t="shared" si="7"/>
        <v>511.1</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67.819999999999993</v>
      </c>
      <c r="CC6" s="34">
        <f t="shared" ref="CC6:CK6" si="9">IF(CC7="",NA(),CC7)</f>
        <v>73.8</v>
      </c>
      <c r="CD6" s="34">
        <f t="shared" si="9"/>
        <v>78.790000000000006</v>
      </c>
      <c r="CE6" s="34">
        <f t="shared" si="9"/>
        <v>73.44</v>
      </c>
      <c r="CF6" s="34">
        <f t="shared" si="9"/>
        <v>59.73</v>
      </c>
      <c r="CG6" s="34">
        <f t="shared" si="9"/>
        <v>61.27</v>
      </c>
      <c r="CH6" s="34">
        <f t="shared" si="9"/>
        <v>66.680000000000007</v>
      </c>
      <c r="CI6" s="34">
        <f t="shared" si="9"/>
        <v>60.18</v>
      </c>
      <c r="CJ6" s="34">
        <f t="shared" si="9"/>
        <v>58.19</v>
      </c>
      <c r="CK6" s="34">
        <f t="shared" si="9"/>
        <v>56.65</v>
      </c>
      <c r="CL6" s="33" t="str">
        <f>IF(CL7="","",IF(CL7="-","【-】","【"&amp;SUBSTITUTE(TEXT(CL7,"#,##0.00"),"-","△")&amp;"】"))</f>
        <v>【57.73】</v>
      </c>
      <c r="CM6" s="34">
        <f>IF(CM7="",NA(),CM7)</f>
        <v>67.7</v>
      </c>
      <c r="CN6" s="34">
        <f t="shared" ref="CN6:CV6" si="10">IF(CN7="",NA(),CN7)</f>
        <v>69.42</v>
      </c>
      <c r="CO6" s="34">
        <f t="shared" si="10"/>
        <v>71.209999999999994</v>
      </c>
      <c r="CP6" s="34">
        <f t="shared" si="10"/>
        <v>70.290000000000006</v>
      </c>
      <c r="CQ6" s="34">
        <f t="shared" si="10"/>
        <v>69.45</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95.3</v>
      </c>
      <c r="CY6" s="34">
        <f t="shared" ref="CY6:DG6" si="11">IF(CY7="",NA(),CY7)</f>
        <v>95.6</v>
      </c>
      <c r="CZ6" s="34">
        <f t="shared" si="11"/>
        <v>95.48</v>
      </c>
      <c r="DA6" s="34">
        <f t="shared" si="11"/>
        <v>95.49</v>
      </c>
      <c r="DB6" s="34">
        <f t="shared" si="11"/>
        <v>95.61</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0.02</v>
      </c>
      <c r="EG6" s="34">
        <f t="shared" si="14"/>
        <v>0.01</v>
      </c>
      <c r="EH6" s="33">
        <f t="shared" si="14"/>
        <v>0</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270008</v>
      </c>
      <c r="D7" s="36">
        <v>47</v>
      </c>
      <c r="E7" s="36">
        <v>17</v>
      </c>
      <c r="F7" s="36">
        <v>3</v>
      </c>
      <c r="G7" s="36">
        <v>0</v>
      </c>
      <c r="H7" s="36" t="s">
        <v>110</v>
      </c>
      <c r="I7" s="36" t="s">
        <v>111</v>
      </c>
      <c r="J7" s="36" t="s">
        <v>112</v>
      </c>
      <c r="K7" s="36" t="s">
        <v>113</v>
      </c>
      <c r="L7" s="36" t="s">
        <v>114</v>
      </c>
      <c r="M7" s="36" t="s">
        <v>115</v>
      </c>
      <c r="N7" s="37" t="s">
        <v>116</v>
      </c>
      <c r="O7" s="37" t="s">
        <v>117</v>
      </c>
      <c r="P7" s="37">
        <v>52.97</v>
      </c>
      <c r="Q7" s="37">
        <v>74.040000000000006</v>
      </c>
      <c r="R7" s="37">
        <v>0</v>
      </c>
      <c r="S7" s="37">
        <v>8856444</v>
      </c>
      <c r="T7" s="37">
        <v>1905.14</v>
      </c>
      <c r="U7" s="37">
        <v>4648.71</v>
      </c>
      <c r="V7" s="37">
        <v>4689363</v>
      </c>
      <c r="W7" s="37">
        <v>519.67999999999995</v>
      </c>
      <c r="X7" s="37">
        <v>9023.56</v>
      </c>
      <c r="Y7" s="37">
        <v>57.83</v>
      </c>
      <c r="Z7" s="37">
        <v>55.23</v>
      </c>
      <c r="AA7" s="37">
        <v>52</v>
      </c>
      <c r="AB7" s="37">
        <v>51.07</v>
      </c>
      <c r="AC7" s="37">
        <v>58.67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725.36</v>
      </c>
      <c r="BG7" s="37">
        <v>634.80999999999995</v>
      </c>
      <c r="BH7" s="37">
        <v>546.63</v>
      </c>
      <c r="BI7" s="37">
        <v>473.23</v>
      </c>
      <c r="BJ7" s="37">
        <v>511.1</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67.819999999999993</v>
      </c>
      <c r="CC7" s="37">
        <v>73.8</v>
      </c>
      <c r="CD7" s="37">
        <v>78.790000000000006</v>
      </c>
      <c r="CE7" s="37">
        <v>73.44</v>
      </c>
      <c r="CF7" s="37">
        <v>59.73</v>
      </c>
      <c r="CG7" s="37">
        <v>61.27</v>
      </c>
      <c r="CH7" s="37">
        <v>66.680000000000007</v>
      </c>
      <c r="CI7" s="37">
        <v>60.18</v>
      </c>
      <c r="CJ7" s="37">
        <v>58.19</v>
      </c>
      <c r="CK7" s="37">
        <v>56.65</v>
      </c>
      <c r="CL7" s="37">
        <v>57.73</v>
      </c>
      <c r="CM7" s="37">
        <v>67.7</v>
      </c>
      <c r="CN7" s="37">
        <v>69.42</v>
      </c>
      <c r="CO7" s="37">
        <v>71.209999999999994</v>
      </c>
      <c r="CP7" s="37">
        <v>70.290000000000006</v>
      </c>
      <c r="CQ7" s="37">
        <v>69.45</v>
      </c>
      <c r="CR7" s="37">
        <v>65.430000000000007</v>
      </c>
      <c r="CS7" s="37">
        <v>64.930000000000007</v>
      </c>
      <c r="CT7" s="37">
        <v>66.02</v>
      </c>
      <c r="CU7" s="37">
        <v>65.900000000000006</v>
      </c>
      <c r="CV7" s="37">
        <v>65.33</v>
      </c>
      <c r="CW7" s="37">
        <v>65.209999999999994</v>
      </c>
      <c r="CX7" s="37">
        <v>95.3</v>
      </c>
      <c r="CY7" s="37">
        <v>95.6</v>
      </c>
      <c r="CZ7" s="37">
        <v>95.48</v>
      </c>
      <c r="DA7" s="37">
        <v>95.49</v>
      </c>
      <c r="DB7" s="37">
        <v>95.61</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0.02</v>
      </c>
      <c r="EG7" s="37">
        <v>0.01</v>
      </c>
      <c r="EH7" s="37">
        <v>0</v>
      </c>
      <c r="EI7" s="37">
        <v>0</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