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27大阪　〇\"/>
    </mc:Choice>
  </mc:AlternateContent>
  <workbookProtection workbookAlgorithmName="SHA-512" workbookHashValue="WmW1VUda/qgXt7d3Cxdhc6EJUgEp/nkZGjniI9tMbey3Fkvun6K+Z8kVeGIoMAuxgJU/RT+Ad+Z51t9AIUhj7Q==" workbookSaltValue="FiB4FB/PepFCtMrEVclRcA==" workbookSpinCount="100000" lockStructure="1"/>
  <bookViews>
    <workbookView xWindow="0" yWindow="0" windowWidth="20496" windowHeight="777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CN12" i="4"/>
  <c r="AU12" i="4"/>
  <c r="LP10" i="4"/>
  <c r="ID10" i="4"/>
  <c r="FZ10" i="4"/>
  <c r="EG10" i="4"/>
  <c r="CN10" i="4"/>
  <c r="AU10" i="4"/>
  <c r="B10" i="4"/>
  <c r="LP8" i="4"/>
  <c r="JW8" i="4"/>
  <c r="ID8" i="4"/>
  <c r="FZ8" i="4"/>
  <c r="EG8" i="4"/>
  <c r="AU8" i="4"/>
  <c r="B8" i="4"/>
  <c r="B6" i="4"/>
  <c r="MN54" i="4" l="1"/>
  <c r="MN32" i="4"/>
  <c r="HM78" i="4"/>
  <c r="FL54" i="4"/>
  <c r="FL32" i="4"/>
  <c r="IZ32" i="4"/>
  <c r="CS78" i="4"/>
  <c r="BX54" i="4"/>
  <c r="BX32" i="4"/>
  <c r="MH78" i="4"/>
  <c r="IZ54" i="4"/>
  <c r="C11" i="5"/>
  <c r="D11" i="5"/>
  <c r="E11" i="5"/>
  <c r="B11" i="5"/>
  <c r="KC78" i="4" l="1"/>
  <c r="HG54" i="4"/>
  <c r="HG32" i="4"/>
  <c r="AN78" i="4"/>
  <c r="AE54" i="4"/>
  <c r="AE32" i="4"/>
  <c r="DS32" i="4"/>
  <c r="KU54" i="4"/>
  <c r="KU32" i="4"/>
  <c r="FH78" i="4"/>
  <c r="DS54" i="4"/>
  <c r="KF54" i="4"/>
  <c r="KF32" i="4"/>
  <c r="EO78" i="4"/>
  <c r="DD54" i="4"/>
  <c r="DD32" i="4"/>
  <c r="JJ78" i="4"/>
  <c r="GR54" i="4"/>
  <c r="U78" i="4"/>
  <c r="P54" i="4"/>
  <c r="P32" i="4"/>
  <c r="GR32" i="4"/>
  <c r="BZ78" i="4"/>
  <c r="BI54" i="4"/>
  <c r="BI32" i="4"/>
  <c r="LO78" i="4"/>
  <c r="IK54" i="4"/>
  <c r="IK32" i="4"/>
  <c r="GT78" i="4"/>
  <c r="EW54" i="4"/>
  <c r="EW32" i="4"/>
  <c r="LY54" i="4"/>
  <c r="LY32" i="4"/>
  <c r="GA78" i="4"/>
  <c r="EH54" i="4"/>
  <c r="EH32" i="4"/>
  <c r="LJ54" i="4"/>
  <c r="LJ32" i="4"/>
  <c r="BG78" i="4"/>
  <c r="KV78" i="4"/>
  <c r="HV54" i="4"/>
  <c r="HV32" i="4"/>
  <c r="AT54" i="4"/>
  <c r="AT32" i="4"/>
</calcChain>
</file>

<file path=xl/sharedStrings.xml><?xml version="1.0" encoding="utf-8"?>
<sst xmlns="http://schemas.openxmlformats.org/spreadsheetml/2006/main" count="289" uniqueCount="163">
  <si>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</si>
  <si>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</si>
  <si>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</si>
  <si>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</si>
  <si>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</si>
  <si>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</si>
  <si>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</si>
  <si>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</si>
  <si>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</si>
  <si>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</si>
  <si>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</si>
  <si>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</si>
  <si>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</si>
  <si>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</si>
  <si>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</si>
  <si>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</si>
  <si>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</si>
  <si>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</si>
  <si>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</si>
  <si>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</si>
  <si>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</si>
  <si>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</si>
  <si>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</si>
  <si>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</si>
  <si>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</si>
  <si>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</si>
  <si>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</si>
  <si>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</si>
  <si>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</si>
  <si>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</si>
  <si>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</si>
  <si>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</si>
  <si>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</si>
  <si>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</si>
  <si>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</si>
  <si>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</si>
  <si>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</si>
  <si>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</si>
  <si>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</si>
  <si>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</si>
  <si>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</si>
  <si>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</si>
  <si>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</si>
  <si>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</si>
  <si>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</si>
  <si>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</si>
  <si>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</si>
  <si>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</si>
  <si>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</si>
  <si>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</si>
  <si>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</si>
  <si>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</si>
  <si>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</si>
  <si>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</si>
  <si>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</si>
  <si>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</si>
  <si>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</si>
  <si>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</si>
  <si>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</si>
  <si>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</si>
  <si>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</si>
  <si>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</si>
  <si>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</si>
  <si>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</si>
  <si>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</si>
  <si>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</si>
  <si>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</si>
  <si>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</si>
  <si>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</si>
  <si>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</si>
  <si>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</si>
  <si>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</si>
  <si>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</si>
  <si>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</si>
  <si>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</si>
  <si>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</si>
  <si>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</si>
  <si>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</si>
  <si>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</si>
  <si>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</si>
  <si>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</si>
  <si>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</si>
  <si>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</si>
  <si>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</si>
  <si>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</si>
  <si>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</si>
  <si>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</si>
  <si>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</si>
  <si>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</si>
  <si>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</si>
  <si>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</si>
  <si>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</si>
  <si>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</si>
  <si>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</si>
  <si>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</si>
  <si>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</si>
  <si>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</si>
  <si>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</si>
  <si>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</si>
  <si>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</si>
  <si>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</si>
  <si>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</si>
  <si>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</si>
  <si>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</si>
  <si>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</si>
  <si>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</si>
  <si>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</si>
  <si>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</si>
  <si>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</si>
  <si>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</si>
  <si>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</si>
  <si>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</si>
  <si>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</si>
  <si>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</si>
  <si>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</si>
  <si>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</si>
  <si>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</si>
  <si>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</si>
  <si>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</si>
  <si>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</si>
  <si>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</si>
  <si>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</si>
  <si>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</si>
  <si>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</si>
  <si>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</si>
  <si>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</si>
  <si>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</si>
  <si>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t>
    <phoneticPr fontId="5"/>
  </si>
  <si>
    <t>当該値(N)</t>
    <phoneticPr fontId="5"/>
  </si>
  <si>
    <t>当該値(N)</t>
    <phoneticPr fontId="5"/>
  </si>
  <si>
    <t>当該値(N-3)</t>
    <phoneticPr fontId="5"/>
  </si>
  <si>
    <t>当該値(N-4)</t>
    <phoneticPr fontId="5"/>
  </si>
  <si>
    <t>当該値(N-1)</t>
    <phoneticPr fontId="5"/>
  </si>
  <si>
    <t>全国平均</t>
    <rPh sb="0" eb="2">
      <t>ゼンコク</t>
    </rPh>
    <rPh sb="2" eb="4">
      <t>ヘイキン</t>
    </rPh>
    <phoneticPr fontId="5"/>
  </si>
  <si>
    <t>当該値(N-2)</t>
    <phoneticPr fontId="5"/>
  </si>
  <si>
    <t>当該値(N)</t>
    <phoneticPr fontId="5"/>
  </si>
  <si>
    <t>グラフ参照用</t>
    <rPh sb="3" eb="6">
      <t>サンショウヨウ</t>
    </rPh>
    <phoneticPr fontId="5"/>
  </si>
  <si>
    <t>表参照用</t>
    <rPh sb="0" eb="1">
      <t>ヒョウ</t>
    </rPh>
    <rPh sb="1" eb="4">
      <t>サンショウヨウ</t>
    </rPh>
    <phoneticPr fontId="5"/>
  </si>
  <si>
    <t>大阪府</t>
  </si>
  <si>
    <t>地方独立行政法人大阪府立病院機構</t>
  </si>
  <si>
    <t>大阪母子医療センター</t>
  </si>
  <si>
    <t>地方独立行政法人</t>
  </si>
  <si>
    <t>病院事業</t>
  </si>
  <si>
    <t>一般病院</t>
  </si>
  <si>
    <t>300床以上～400床未満</t>
  </si>
  <si>
    <t>非設置</t>
  </si>
  <si>
    <t>直営</t>
  </si>
  <si>
    <t>対象</t>
  </si>
  <si>
    <t>透 I 未 訓 ガ</t>
  </si>
  <si>
    <t>臨</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</si>
  <si>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</si>
  <si>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</si>
  <si>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</si>
  <si>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</si>
  <si>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</si>
  <si>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</si>
  <si>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</si>
  <si>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</si>
  <si>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</si>
  <si>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周産期・小児医療のセンター機能(総合周産期母子医療センター／ＯＧＣＳ・ＮＭＣＳ基幹施設／重篤小児受入ネットワーク拠点施設）、臨床研修指定病院、治験拠点医療機関、日本医療機能評価機構認定病院、WHO指定研究協力センター、小児がん拠点病院</t>
    <rPh sb="16" eb="18">
      <t>ソウゴウ</t>
    </rPh>
    <rPh sb="18" eb="21">
      <t>シュウサンキ</t>
    </rPh>
    <rPh sb="21" eb="23">
      <t>ボシ</t>
    </rPh>
    <rPh sb="23" eb="25">
      <t>イリョウ</t>
    </rPh>
    <rPh sb="39" eb="41">
      <t>キカン</t>
    </rPh>
    <rPh sb="41" eb="43">
      <t>シセツ</t>
    </rPh>
    <rPh sb="44" eb="46">
      <t>ジュウトク</t>
    </rPh>
    <rPh sb="46" eb="48">
      <t>ショウニ</t>
    </rPh>
    <rPh sb="48" eb="50">
      <t>ウケイ</t>
    </rPh>
    <rPh sb="56" eb="58">
      <t>キョテン</t>
    </rPh>
    <rPh sb="58" eb="60">
      <t>シセツ</t>
    </rPh>
    <phoneticPr fontId="20"/>
  </si>
  <si>
    <r>
      <rPr>
        <b/>
        <sz val="11"/>
        <rFont val="ＭＳ ゴシック"/>
        <family val="3"/>
        <charset val="128"/>
      </rPr>
      <t>①経常収支比率</t>
    </r>
    <r>
      <rPr>
        <sz val="11"/>
        <rFont val="ＭＳ ゴシック"/>
        <family val="3"/>
        <charset val="128"/>
      </rPr>
      <t xml:space="preserve">：事業の効率的運営に努めた結果、平成26年度を除いて100％を超えており、また、平均値を上回っていることから、堅調に推移している。
</t>
    </r>
    <r>
      <rPr>
        <b/>
        <sz val="11"/>
        <rFont val="ＭＳ ゴシック"/>
        <family val="3"/>
        <charset val="128"/>
      </rPr>
      <t>②医業収支比率</t>
    </r>
    <r>
      <rPr>
        <sz val="11"/>
        <rFont val="ＭＳ ゴシック"/>
        <family val="3"/>
        <charset val="128"/>
      </rPr>
      <t xml:space="preserve">：新規患者の確保等による医業収益の増加に伴い、年々上昇傾向であり、平成27年度からは、類似病院平均値を上回る水準となった。
</t>
    </r>
    <r>
      <rPr>
        <b/>
        <sz val="11"/>
        <rFont val="ＭＳ ゴシック"/>
        <family val="3"/>
        <charset val="128"/>
      </rPr>
      <t>③累積欠損比率</t>
    </r>
    <r>
      <rPr>
        <sz val="11"/>
        <rFont val="ＭＳ ゴシック"/>
        <family val="3"/>
        <charset val="128"/>
      </rPr>
      <t xml:space="preserve">：発生していない。
</t>
    </r>
    <r>
      <rPr>
        <b/>
        <sz val="11"/>
        <rFont val="ＭＳ ゴシック"/>
        <family val="3"/>
        <charset val="128"/>
      </rPr>
      <t>④病床利用率</t>
    </r>
    <r>
      <rPr>
        <sz val="11"/>
        <rFont val="ＭＳ ゴシック"/>
        <family val="3"/>
        <charset val="128"/>
      </rPr>
      <t xml:space="preserve">：類似病院平均値と比較して高い水準を維持しており、病床を効率的に運用している。
</t>
    </r>
    <r>
      <rPr>
        <b/>
        <sz val="11"/>
        <rFont val="ＭＳ ゴシック"/>
        <family val="3"/>
        <charset val="128"/>
      </rPr>
      <t>⑤入院患者1人1日あたり収益</t>
    </r>
    <r>
      <rPr>
        <sz val="11"/>
        <rFont val="ＭＳ ゴシック"/>
        <family val="3"/>
        <charset val="128"/>
      </rPr>
      <t xml:space="preserve">：新規患者の増加や手術件数・分娩件数の増加により、年々増加しており、類似病院と比べて高い水準を維持している。
</t>
    </r>
    <r>
      <rPr>
        <b/>
        <sz val="11"/>
        <rFont val="ＭＳ ゴシック"/>
        <family val="3"/>
        <charset val="128"/>
      </rPr>
      <t>⑥外来患者1人1日あたり収益</t>
    </r>
    <r>
      <rPr>
        <sz val="11"/>
        <rFont val="ＭＳ ゴシック"/>
        <family val="3"/>
        <charset val="128"/>
      </rPr>
      <t xml:space="preserve">：新規患者の増加や高額な治療薬使用の増加等により、類似病院と比べて高い水準を維持している。
</t>
    </r>
    <r>
      <rPr>
        <b/>
        <sz val="11"/>
        <rFont val="ＭＳ ゴシック"/>
        <family val="3"/>
        <charset val="128"/>
      </rPr>
      <t>⑦職員給与費対医業収益比率</t>
    </r>
    <r>
      <rPr>
        <sz val="11"/>
        <rFont val="ＭＳ ゴシック"/>
        <family val="3"/>
        <charset val="128"/>
      </rPr>
      <t xml:space="preserve">：効率的な職員配置により、類似病院平均値と比較して低い水準である。
</t>
    </r>
    <r>
      <rPr>
        <b/>
        <sz val="11"/>
        <rFont val="ＭＳ ゴシック"/>
        <family val="3"/>
        <charset val="128"/>
      </rPr>
      <t>⑧材料費対医業収益比率</t>
    </r>
    <r>
      <rPr>
        <sz val="11"/>
        <rFont val="ＭＳ ゴシック"/>
        <family val="3"/>
        <charset val="128"/>
      </rPr>
      <t>：大阪府立病院機構の５病院でＳＰＤ事業において一括契約し、医薬品・診療材料の集約化を図るなど、材料費の縮減に努めており、類似病院と比べて低い水準となっている。</t>
    </r>
    <rPh sb="23" eb="25">
      <t>ヘイセイ</t>
    </rPh>
    <rPh sb="27" eb="28">
      <t>ネン</t>
    </rPh>
    <rPh sb="28" eb="29">
      <t>ド</t>
    </rPh>
    <rPh sb="30" eb="31">
      <t>ノゾ</t>
    </rPh>
    <rPh sb="47" eb="50">
      <t>ヘイキンチ</t>
    </rPh>
    <rPh sb="51" eb="53">
      <t>ウワマワ</t>
    </rPh>
    <rPh sb="74" eb="76">
      <t>イギョウ</t>
    </rPh>
    <rPh sb="76" eb="78">
      <t>シュウシ</t>
    </rPh>
    <rPh sb="78" eb="80">
      <t>ヒリツ</t>
    </rPh>
    <rPh sb="81" eb="83">
      <t>シンキ</t>
    </rPh>
    <rPh sb="83" eb="85">
      <t>カンジャ</t>
    </rPh>
    <rPh sb="86" eb="88">
      <t>カクホ</t>
    </rPh>
    <rPh sb="88" eb="89">
      <t>ナド</t>
    </rPh>
    <rPh sb="92" eb="94">
      <t>イギョウ</t>
    </rPh>
    <rPh sb="94" eb="96">
      <t>シュウエキ</t>
    </rPh>
    <rPh sb="97" eb="99">
      <t>ゾウカ</t>
    </rPh>
    <rPh sb="103" eb="105">
      <t>ネンネン</t>
    </rPh>
    <rPh sb="105" eb="107">
      <t>ジョウショウ</t>
    </rPh>
    <rPh sb="107" eb="109">
      <t>ケイコウ</t>
    </rPh>
    <rPh sb="113" eb="115">
      <t>ヘイセイ</t>
    </rPh>
    <rPh sb="117" eb="119">
      <t>ネンド</t>
    </rPh>
    <rPh sb="123" eb="125">
      <t>ルイジ</t>
    </rPh>
    <rPh sb="125" eb="127">
      <t>ビョウイン</t>
    </rPh>
    <rPh sb="127" eb="130">
      <t>ヘイキンチ</t>
    </rPh>
    <rPh sb="131" eb="133">
      <t>ウワマワ</t>
    </rPh>
    <rPh sb="134" eb="136">
      <t>スイジュン</t>
    </rPh>
    <rPh sb="143" eb="145">
      <t>ルイセキ</t>
    </rPh>
    <rPh sb="145" eb="147">
      <t>ケッソン</t>
    </rPh>
    <rPh sb="160" eb="162">
      <t>ビョウショウ</t>
    </rPh>
    <rPh sb="162" eb="165">
      <t>リヨウリツ</t>
    </rPh>
    <rPh sb="166" eb="168">
      <t>ルイジ</t>
    </rPh>
    <rPh sb="168" eb="170">
      <t>ビョウイン</t>
    </rPh>
    <rPh sb="170" eb="173">
      <t>ヘイキンチ</t>
    </rPh>
    <rPh sb="174" eb="176">
      <t>ヒカク</t>
    </rPh>
    <rPh sb="178" eb="179">
      <t>タカ</t>
    </rPh>
    <rPh sb="180" eb="182">
      <t>スイジュン</t>
    </rPh>
    <rPh sb="183" eb="185">
      <t>イジ</t>
    </rPh>
    <rPh sb="190" eb="192">
      <t>ビョウショウ</t>
    </rPh>
    <rPh sb="193" eb="196">
      <t>コウリツテキ</t>
    </rPh>
    <rPh sb="197" eb="199">
      <t>ウンヨウ</t>
    </rPh>
    <rPh sb="206" eb="208">
      <t>ニュウイン</t>
    </rPh>
    <rPh sb="208" eb="210">
      <t>カンジャ</t>
    </rPh>
    <rPh sb="211" eb="212">
      <t>ニン</t>
    </rPh>
    <rPh sb="213" eb="214">
      <t>ニチ</t>
    </rPh>
    <rPh sb="217" eb="219">
      <t>シュウエキ</t>
    </rPh>
    <rPh sb="220" eb="222">
      <t>シンキ</t>
    </rPh>
    <rPh sb="222" eb="224">
      <t>カンジャ</t>
    </rPh>
    <rPh sb="233" eb="235">
      <t>ブンベン</t>
    </rPh>
    <rPh sb="235" eb="237">
      <t>ケンスウ</t>
    </rPh>
    <rPh sb="263" eb="265">
      <t>スイジュン</t>
    </rPh>
    <rPh sb="266" eb="268">
      <t>イジ</t>
    </rPh>
    <rPh sb="275" eb="277">
      <t>ガイライ</t>
    </rPh>
    <rPh sb="277" eb="279">
      <t>カンジャ</t>
    </rPh>
    <rPh sb="280" eb="281">
      <t>ニン</t>
    </rPh>
    <rPh sb="282" eb="283">
      <t>ニチ</t>
    </rPh>
    <rPh sb="286" eb="288">
      <t>シュウエキ</t>
    </rPh>
    <rPh sb="289" eb="291">
      <t>シンキ</t>
    </rPh>
    <rPh sb="291" eb="293">
      <t>カンジャ</t>
    </rPh>
    <rPh sb="294" eb="296">
      <t>ゾウカ</t>
    </rPh>
    <rPh sb="297" eb="299">
      <t>コウガク</t>
    </rPh>
    <rPh sb="300" eb="302">
      <t>チリョウ</t>
    </rPh>
    <rPh sb="303" eb="305">
      <t>シヨウ</t>
    </rPh>
    <rPh sb="306" eb="308">
      <t>ゾウカ</t>
    </rPh>
    <rPh sb="308" eb="309">
      <t>トウ</t>
    </rPh>
    <rPh sb="335" eb="337">
      <t>ショクイン</t>
    </rPh>
    <rPh sb="337" eb="339">
      <t>キュウヨ</t>
    </rPh>
    <rPh sb="339" eb="340">
      <t>ヒ</t>
    </rPh>
    <rPh sb="340" eb="341">
      <t>タイ</t>
    </rPh>
    <rPh sb="341" eb="343">
      <t>イギョウ</t>
    </rPh>
    <rPh sb="343" eb="345">
      <t>シュウエキ</t>
    </rPh>
    <rPh sb="345" eb="347">
      <t>ヒリツ</t>
    </rPh>
    <rPh sb="364" eb="367">
      <t>ヘイキンチ</t>
    </rPh>
    <rPh sb="368" eb="370">
      <t>ヒカク</t>
    </rPh>
    <rPh sb="372" eb="373">
      <t>ヒク</t>
    </rPh>
    <rPh sb="374" eb="376">
      <t>スイジュン</t>
    </rPh>
    <rPh sb="382" eb="385">
      <t>ザイリョウヒ</t>
    </rPh>
    <rPh sb="385" eb="386">
      <t>タイ</t>
    </rPh>
    <rPh sb="386" eb="388">
      <t>イギョウ</t>
    </rPh>
    <rPh sb="388" eb="390">
      <t>シュウエキ</t>
    </rPh>
    <rPh sb="390" eb="392">
      <t>ヒリツ</t>
    </rPh>
    <rPh sb="393" eb="395">
      <t>オオサカ</t>
    </rPh>
    <rPh sb="395" eb="397">
      <t>フリツ</t>
    </rPh>
    <rPh sb="397" eb="399">
      <t>ビョウイン</t>
    </rPh>
    <rPh sb="399" eb="401">
      <t>キコウ</t>
    </rPh>
    <rPh sb="403" eb="405">
      <t>ビョウイン</t>
    </rPh>
    <rPh sb="409" eb="411">
      <t>ジギョウ</t>
    </rPh>
    <rPh sb="415" eb="417">
      <t>イッカツ</t>
    </rPh>
    <rPh sb="417" eb="419">
      <t>ケイヤク</t>
    </rPh>
    <rPh sb="421" eb="424">
      <t>イヤクヒン</t>
    </rPh>
    <rPh sb="425" eb="427">
      <t>シンリョウ</t>
    </rPh>
    <rPh sb="427" eb="429">
      <t>ザイリョウ</t>
    </rPh>
    <rPh sb="430" eb="433">
      <t>シュウヤクカ</t>
    </rPh>
    <rPh sb="434" eb="435">
      <t>ハカ</t>
    </rPh>
    <rPh sb="439" eb="442">
      <t>ザイリョウヒ</t>
    </rPh>
    <rPh sb="443" eb="445">
      <t>シュクゲン</t>
    </rPh>
    <rPh sb="446" eb="447">
      <t>ツト</t>
    </rPh>
    <phoneticPr fontId="20"/>
  </si>
  <si>
    <r>
      <rPr>
        <b/>
        <sz val="11"/>
        <rFont val="ＭＳ ゴシック"/>
        <family val="3"/>
        <charset val="128"/>
      </rPr>
      <t>①有形固定資産減価償却率</t>
    </r>
    <r>
      <rPr>
        <sz val="11"/>
        <rFont val="ＭＳ ゴシック"/>
        <family val="3"/>
        <charset val="128"/>
      </rPr>
      <t xml:space="preserve">：開設38年を迎えたところであるが、必要な改修工事を計画的に実施しており、類似病院平均値並みの水準となっている。
</t>
    </r>
    <r>
      <rPr>
        <b/>
        <sz val="11"/>
        <rFont val="ＭＳ ゴシック"/>
        <family val="3"/>
        <charset val="128"/>
      </rPr>
      <t>②器械備品原価償却率</t>
    </r>
    <r>
      <rPr>
        <sz val="11"/>
        <rFont val="ＭＳ ゴシック"/>
        <family val="3"/>
        <charset val="128"/>
      </rPr>
      <t xml:space="preserve">：計画的に設備投資しており、類似病院平均値並みの水準である。
</t>
    </r>
    <r>
      <rPr>
        <b/>
        <sz val="11"/>
        <rFont val="ＭＳ ゴシック"/>
        <family val="3"/>
        <charset val="128"/>
      </rPr>
      <t>③1床当たり有形固定資産：</t>
    </r>
    <r>
      <rPr>
        <sz val="11"/>
        <rFont val="ＭＳ ゴシック"/>
        <family val="3"/>
        <charset val="128"/>
      </rPr>
      <t>新生児集中治療室（ＮＩＣＵ）や小児集中治療室（ＰＩＣＵ）等の高度な生命維持管理を要する患者を受け入れる病床を設置していることや、平成26年の新手術棟のオープンに伴い医療機器の更新を重点的に行ったことにより類似病院を上回る水準となっている。</t>
    </r>
    <rPh sb="53" eb="56">
      <t>ヘイキンチ</t>
    </rPh>
    <rPh sb="56" eb="57">
      <t>ナ</t>
    </rPh>
    <rPh sb="59" eb="61">
      <t>スイジュン</t>
    </rPh>
    <rPh sb="70" eb="72">
      <t>キカイ</t>
    </rPh>
    <rPh sb="72" eb="74">
      <t>ビヒン</t>
    </rPh>
    <rPh sb="74" eb="76">
      <t>ゲンカ</t>
    </rPh>
    <rPh sb="76" eb="78">
      <t>ショウキャク</t>
    </rPh>
    <rPh sb="84" eb="86">
      <t>セツビ</t>
    </rPh>
    <rPh sb="86" eb="88">
      <t>トウシ</t>
    </rPh>
    <rPh sb="100" eb="101">
      <t>ナ</t>
    </rPh>
    <rPh sb="103" eb="105">
      <t>スイジュン</t>
    </rPh>
    <rPh sb="112" eb="113">
      <t>ユカ</t>
    </rPh>
    <rPh sb="113" eb="114">
      <t>ア</t>
    </rPh>
    <rPh sb="116" eb="118">
      <t>ユウケイ</t>
    </rPh>
    <rPh sb="118" eb="120">
      <t>コテイ</t>
    </rPh>
    <rPh sb="120" eb="122">
      <t>シサン</t>
    </rPh>
    <rPh sb="187" eb="189">
      <t>ヘイセイ</t>
    </rPh>
    <rPh sb="191" eb="192">
      <t>ネン</t>
    </rPh>
    <rPh sb="193" eb="194">
      <t>シン</t>
    </rPh>
    <rPh sb="194" eb="196">
      <t>シュジュツ</t>
    </rPh>
    <rPh sb="196" eb="197">
      <t>ムネ</t>
    </rPh>
    <rPh sb="203" eb="204">
      <t>トモナ</t>
    </rPh>
    <rPh sb="205" eb="207">
      <t>イリョウ</t>
    </rPh>
    <rPh sb="207" eb="209">
      <t>キキ</t>
    </rPh>
    <rPh sb="210" eb="212">
      <t>コウシン</t>
    </rPh>
    <rPh sb="213" eb="216">
      <t>ジュウテンテキ</t>
    </rPh>
    <rPh sb="217" eb="218">
      <t>オコナ</t>
    </rPh>
    <phoneticPr fontId="5"/>
  </si>
  <si>
    <t>　全体的に、他の類似病院と比べると、いずれの指標も平成29年度までは経営的に良好な傾向を示しているが、少子化による出生数の減少がさらに見込まれる中、今後の経営リスクの増大が懸念される。
　厳しい状況は続く見込みであるが、大阪府における周産期・小児医療の基幹施設として、引き続き高度で専門的な医療を提供するため、施設の更新・整備を計画的に推進していく。</t>
    <rPh sb="1" eb="4">
      <t>ゼンタイテキ</t>
    </rPh>
    <rPh sb="6" eb="7">
      <t>ホカ</t>
    </rPh>
    <rPh sb="8" eb="10">
      <t>ルイジ</t>
    </rPh>
    <rPh sb="10" eb="12">
      <t>ビョウイン</t>
    </rPh>
    <rPh sb="13" eb="14">
      <t>クラ</t>
    </rPh>
    <rPh sb="22" eb="24">
      <t>シヒョウ</t>
    </rPh>
    <rPh sb="25" eb="27">
      <t>ヘイセイ</t>
    </rPh>
    <rPh sb="29" eb="31">
      <t>ネンド</t>
    </rPh>
    <rPh sb="34" eb="37">
      <t>ケイエイテキ</t>
    </rPh>
    <rPh sb="41" eb="43">
      <t>ケイコウ</t>
    </rPh>
    <rPh sb="44" eb="45">
      <t>シメ</t>
    </rPh>
    <rPh sb="57" eb="59">
      <t>シュッセイ</t>
    </rPh>
    <rPh sb="59" eb="60">
      <t>スウ</t>
    </rPh>
    <rPh sb="67" eb="69">
      <t>ミコ</t>
    </rPh>
    <rPh sb="72" eb="73">
      <t>ナカ</t>
    </rPh>
    <rPh sb="74" eb="76">
      <t>コンゴ</t>
    </rPh>
    <rPh sb="77" eb="79">
      <t>ケイエイ</t>
    </rPh>
    <rPh sb="83" eb="85">
      <t>ゾウダイ</t>
    </rPh>
    <rPh sb="86" eb="88">
      <t>ケネン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</si>
</sst>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8" xfId="0" applyFont="1" applyFill="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0" fontId="19" fillId="0" borderId="9" xfId="0" applyFont="1" applyFill="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9" fillId="0" borderId="8" xfId="3" applyFont="1" applyBorder="1" applyAlignment="1" applyProtection="1">
      <alignment horizontal="left" vertical="top" wrapText="1"/>
      <protection locked="0"/>
    </xf>
    <xf numFmtId="0" fontId="19" fillId="0" borderId="0" xfId="3" applyFont="1" applyBorder="1" applyAlignment="1" applyProtection="1">
      <alignment horizontal="left" vertical="top" wrapText="1"/>
      <protection locked="0"/>
    </xf>
    <xf numFmtId="0" fontId="19" fillId="0" borderId="9" xfId="3" applyFont="1" applyBorder="1" applyAlignment="1" applyProtection="1">
      <alignment horizontal="left" vertical="top" wrapText="1"/>
      <protection locked="0"/>
    </xf>
    <xf numFmtId="0" fontId="19" fillId="0" borderId="10" xfId="3" applyFont="1" applyBorder="1" applyAlignment="1" applyProtection="1">
      <alignment horizontal="left" vertical="top" wrapText="1"/>
      <protection locked="0"/>
    </xf>
    <xf numFmtId="0" fontId="19" fillId="0" borderId="1" xfId="3" applyFont="1" applyBorder="1" applyAlignment="1" applyProtection="1">
      <alignment horizontal="left" vertical="top" wrapText="1"/>
      <protection locked="0"/>
    </xf>
    <xf numFmtId="0" fontId="19" fillId="0" borderId="11" xfId="3"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9" fillId="0" borderId="5" xfId="3" applyFont="1" applyBorder="1" applyAlignment="1" applyProtection="1">
      <alignment horizontal="left" vertical="top" wrapText="1"/>
      <protection locked="0"/>
    </xf>
    <xf numFmtId="0" fontId="19" fillId="0" borderId="6" xfId="3" applyFont="1" applyBorder="1" applyAlignment="1" applyProtection="1">
      <alignment horizontal="left" vertical="top" wrapText="1"/>
      <protection locked="0"/>
    </xf>
    <xf numFmtId="0" fontId="19"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79.8</c:v>
                </c:pt>
                <c:pt idx="1">
                  <c:v>79.099999999999994</c:v>
                </c:pt>
                <c:pt idx="2">
                  <c:v>78.599999999999994</c:v>
                </c:pt>
                <c:pt idx="3">
                  <c:v>81.3</c:v>
                </c:pt>
                <c:pt idx="4">
                  <c:v>82.4</c:v>
                </c:pt>
              </c:numCache>
            </c:numRef>
          </c:val>
          <c:extLst xmlns:c16r2="http://schemas.microsoft.com/office/drawing/2015/06/chart">
            <c:ext xmlns:c16="http://schemas.microsoft.com/office/drawing/2014/chart" uri="{C3380CC4-5D6E-409C-BE32-E72D297353CC}">
              <c16:uniqueId val="{00000000-7B08-4847-859B-C4494996EB2F}"/>
            </c:ext>
          </c:extLst>
        </c:ser>
        <c:dLbls>
          <c:showLegendKey val="0"/>
          <c:showVal val="0"/>
          <c:showCatName val="0"/>
          <c:showSerName val="0"/>
          <c:showPercent val="0"/>
          <c:showBubbleSize val="0"/>
        </c:dLbls>
        <c:gapWidth val="150"/>
        <c:axId val="489393672"/>
        <c:axId val="48939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extLst xmlns:c16r2="http://schemas.microsoft.com/office/drawing/2015/06/chart">
            <c:ext xmlns:c16="http://schemas.microsoft.com/office/drawing/2014/chart" uri="{C3380CC4-5D6E-409C-BE32-E72D297353CC}">
              <c16:uniqueId val="{00000001-7B08-4847-859B-C4494996EB2F}"/>
            </c:ext>
          </c:extLst>
        </c:ser>
        <c:dLbls>
          <c:showLegendKey val="0"/>
          <c:showVal val="0"/>
          <c:showCatName val="0"/>
          <c:showSerName val="0"/>
          <c:showPercent val="0"/>
          <c:showBubbleSize val="0"/>
        </c:dLbls>
        <c:marker val="1"/>
        <c:smooth val="0"/>
        <c:axId val="489393672"/>
        <c:axId val="489394064"/>
      </c:lineChart>
      <c:dateAx>
        <c:axId val="489393672"/>
        <c:scaling>
          <c:orientation val="minMax"/>
        </c:scaling>
        <c:delete val="1"/>
        <c:axPos val="b"/>
        <c:numFmt formatCode="ge" sourceLinked="1"/>
        <c:majorTickMark val="none"/>
        <c:minorTickMark val="none"/>
        <c:tickLblPos val="none"/>
        <c:crossAx val="489394064"/>
        <c:crosses val="autoZero"/>
        <c:auto val="1"/>
        <c:lblOffset val="100"/>
        <c:baseTimeUnit val="years"/>
      </c:dateAx>
      <c:valAx>
        <c:axId val="48939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9393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74-42E6-B0C4-5E3D89BC2C27}"/>
            </c:ext>
          </c:extLst>
        </c:ser>
        <c:dLbls>
          <c:showLegendKey val="0"/>
          <c:showVal val="0"/>
          <c:showCatName val="0"/>
          <c:showSerName val="0"/>
          <c:showPercent val="0"/>
          <c:showBubbleSize val="0"/>
        </c:dLbls>
        <c:gapWidth val="150"/>
        <c:axId val="489394848"/>
        <c:axId val="48939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extLst xmlns:c16r2="http://schemas.microsoft.com/office/drawing/2015/06/chart">
            <c:ext xmlns:c16="http://schemas.microsoft.com/office/drawing/2014/chart" uri="{C3380CC4-5D6E-409C-BE32-E72D297353CC}">
              <c16:uniqueId val="{00000001-EC74-42E6-B0C4-5E3D89BC2C27}"/>
            </c:ext>
          </c:extLst>
        </c:ser>
        <c:dLbls>
          <c:showLegendKey val="0"/>
          <c:showVal val="0"/>
          <c:showCatName val="0"/>
          <c:showSerName val="0"/>
          <c:showPercent val="0"/>
          <c:showBubbleSize val="0"/>
        </c:dLbls>
        <c:marker val="1"/>
        <c:smooth val="0"/>
        <c:axId val="489394848"/>
        <c:axId val="489395632"/>
      </c:lineChart>
      <c:dateAx>
        <c:axId val="489394848"/>
        <c:scaling>
          <c:orientation val="minMax"/>
        </c:scaling>
        <c:delete val="1"/>
        <c:axPos val="b"/>
        <c:numFmt formatCode="ge" sourceLinked="1"/>
        <c:majorTickMark val="none"/>
        <c:minorTickMark val="none"/>
        <c:tickLblPos val="none"/>
        <c:crossAx val="489395632"/>
        <c:crosses val="autoZero"/>
        <c:auto val="1"/>
        <c:lblOffset val="100"/>
        <c:baseTimeUnit val="years"/>
      </c:dateAx>
      <c:valAx>
        <c:axId val="48939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939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87.6</c:v>
                </c:pt>
                <c:pt idx="1">
                  <c:v>89.1</c:v>
                </c:pt>
                <c:pt idx="2">
                  <c:v>93.2</c:v>
                </c:pt>
                <c:pt idx="3">
                  <c:v>96.7</c:v>
                </c:pt>
                <c:pt idx="4">
                  <c:v>97.1</c:v>
                </c:pt>
              </c:numCache>
            </c:numRef>
          </c:val>
          <c:extLst xmlns:c16r2="http://schemas.microsoft.com/office/drawing/2015/06/chart">
            <c:ext xmlns:c16="http://schemas.microsoft.com/office/drawing/2014/chart" uri="{C3380CC4-5D6E-409C-BE32-E72D297353CC}">
              <c16:uniqueId val="{00000000-CBD0-487D-A63D-F5CA3C5ED7F2}"/>
            </c:ext>
          </c:extLst>
        </c:ser>
        <c:dLbls>
          <c:showLegendKey val="0"/>
          <c:showVal val="0"/>
          <c:showCatName val="0"/>
          <c:showSerName val="0"/>
          <c:showPercent val="0"/>
          <c:showBubbleSize val="0"/>
        </c:dLbls>
        <c:gapWidth val="150"/>
        <c:axId val="475138760"/>
        <c:axId val="47513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extLst xmlns:c16r2="http://schemas.microsoft.com/office/drawing/2015/06/chart">
            <c:ext xmlns:c16="http://schemas.microsoft.com/office/drawing/2014/chart" uri="{C3380CC4-5D6E-409C-BE32-E72D297353CC}">
              <c16:uniqueId val="{00000001-CBD0-487D-A63D-F5CA3C5ED7F2}"/>
            </c:ext>
          </c:extLst>
        </c:ser>
        <c:dLbls>
          <c:showLegendKey val="0"/>
          <c:showVal val="0"/>
          <c:showCatName val="0"/>
          <c:showSerName val="0"/>
          <c:showPercent val="0"/>
          <c:showBubbleSize val="0"/>
        </c:dLbls>
        <c:marker val="1"/>
        <c:smooth val="0"/>
        <c:axId val="475138760"/>
        <c:axId val="475139152"/>
      </c:lineChart>
      <c:dateAx>
        <c:axId val="475138760"/>
        <c:scaling>
          <c:orientation val="minMax"/>
        </c:scaling>
        <c:delete val="1"/>
        <c:axPos val="b"/>
        <c:numFmt formatCode="ge" sourceLinked="1"/>
        <c:majorTickMark val="none"/>
        <c:minorTickMark val="none"/>
        <c:tickLblPos val="none"/>
        <c:crossAx val="475139152"/>
        <c:crosses val="autoZero"/>
        <c:auto val="1"/>
        <c:lblOffset val="100"/>
        <c:baseTimeUnit val="years"/>
      </c:dateAx>
      <c:valAx>
        <c:axId val="475139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138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102.4</c:v>
                </c:pt>
                <c:pt idx="1">
                  <c:v>97.3</c:v>
                </c:pt>
                <c:pt idx="2">
                  <c:v>100.5</c:v>
                </c:pt>
                <c:pt idx="3">
                  <c:v>102.8</c:v>
                </c:pt>
                <c:pt idx="4">
                  <c:v>102.9</c:v>
                </c:pt>
              </c:numCache>
            </c:numRef>
          </c:val>
          <c:extLst xmlns:c16r2="http://schemas.microsoft.com/office/drawing/2015/06/chart">
            <c:ext xmlns:c16="http://schemas.microsoft.com/office/drawing/2014/chart" uri="{C3380CC4-5D6E-409C-BE32-E72D297353CC}">
              <c16:uniqueId val="{00000000-274F-44EF-B01C-90CBB49FD65B}"/>
            </c:ext>
          </c:extLst>
        </c:ser>
        <c:dLbls>
          <c:showLegendKey val="0"/>
          <c:showVal val="0"/>
          <c:showCatName val="0"/>
          <c:showSerName val="0"/>
          <c:showPercent val="0"/>
          <c:showBubbleSize val="0"/>
        </c:dLbls>
        <c:gapWidth val="150"/>
        <c:axId val="475137584"/>
        <c:axId val="47513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extLst xmlns:c16r2="http://schemas.microsoft.com/office/drawing/2015/06/chart">
            <c:ext xmlns:c16="http://schemas.microsoft.com/office/drawing/2014/chart" uri="{C3380CC4-5D6E-409C-BE32-E72D297353CC}">
              <c16:uniqueId val="{00000001-274F-44EF-B01C-90CBB49FD65B}"/>
            </c:ext>
          </c:extLst>
        </c:ser>
        <c:dLbls>
          <c:showLegendKey val="0"/>
          <c:showVal val="0"/>
          <c:showCatName val="0"/>
          <c:showSerName val="0"/>
          <c:showPercent val="0"/>
          <c:showBubbleSize val="0"/>
        </c:dLbls>
        <c:marker val="1"/>
        <c:smooth val="0"/>
        <c:axId val="475137584"/>
        <c:axId val="475136016"/>
      </c:lineChart>
      <c:dateAx>
        <c:axId val="475137584"/>
        <c:scaling>
          <c:orientation val="minMax"/>
        </c:scaling>
        <c:delete val="1"/>
        <c:axPos val="b"/>
        <c:numFmt formatCode="ge" sourceLinked="1"/>
        <c:majorTickMark val="none"/>
        <c:minorTickMark val="none"/>
        <c:tickLblPos val="none"/>
        <c:crossAx val="475136016"/>
        <c:crosses val="autoZero"/>
        <c:auto val="1"/>
        <c:lblOffset val="100"/>
        <c:baseTimeUnit val="years"/>
      </c:dateAx>
      <c:valAx>
        <c:axId val="475136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7513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39.4</c:v>
                </c:pt>
                <c:pt idx="1">
                  <c:v>44.9</c:v>
                </c:pt>
                <c:pt idx="2">
                  <c:v>42.6</c:v>
                </c:pt>
                <c:pt idx="3">
                  <c:v>48.8</c:v>
                </c:pt>
                <c:pt idx="4">
                  <c:v>54.8</c:v>
                </c:pt>
              </c:numCache>
            </c:numRef>
          </c:val>
          <c:extLst xmlns:c16r2="http://schemas.microsoft.com/office/drawing/2015/06/chart">
            <c:ext xmlns:c16="http://schemas.microsoft.com/office/drawing/2014/chart" uri="{C3380CC4-5D6E-409C-BE32-E72D297353CC}">
              <c16:uniqueId val="{00000000-6FCF-4626-B585-1A0E1BA3D53C}"/>
            </c:ext>
          </c:extLst>
        </c:ser>
        <c:dLbls>
          <c:showLegendKey val="0"/>
          <c:showVal val="0"/>
          <c:showCatName val="0"/>
          <c:showSerName val="0"/>
          <c:showPercent val="0"/>
          <c:showBubbleSize val="0"/>
        </c:dLbls>
        <c:gapWidth val="150"/>
        <c:axId val="475136408"/>
        <c:axId val="47513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extLst xmlns:c16r2="http://schemas.microsoft.com/office/drawing/2015/06/chart">
            <c:ext xmlns:c16="http://schemas.microsoft.com/office/drawing/2014/chart" uri="{C3380CC4-5D6E-409C-BE32-E72D297353CC}">
              <c16:uniqueId val="{00000001-6FCF-4626-B585-1A0E1BA3D53C}"/>
            </c:ext>
          </c:extLst>
        </c:ser>
        <c:dLbls>
          <c:showLegendKey val="0"/>
          <c:showVal val="0"/>
          <c:showCatName val="0"/>
          <c:showSerName val="0"/>
          <c:showPercent val="0"/>
          <c:showBubbleSize val="0"/>
        </c:dLbls>
        <c:marker val="1"/>
        <c:smooth val="0"/>
        <c:axId val="475136408"/>
        <c:axId val="475137192"/>
      </c:lineChart>
      <c:dateAx>
        <c:axId val="475136408"/>
        <c:scaling>
          <c:orientation val="minMax"/>
        </c:scaling>
        <c:delete val="1"/>
        <c:axPos val="b"/>
        <c:numFmt formatCode="ge" sourceLinked="1"/>
        <c:majorTickMark val="none"/>
        <c:minorTickMark val="none"/>
        <c:tickLblPos val="none"/>
        <c:crossAx val="475137192"/>
        <c:crosses val="autoZero"/>
        <c:auto val="1"/>
        <c:lblOffset val="100"/>
        <c:baseTimeUnit val="years"/>
      </c:dateAx>
      <c:valAx>
        <c:axId val="475137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136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62.2</c:v>
                </c:pt>
                <c:pt idx="1">
                  <c:v>70.099999999999994</c:v>
                </c:pt>
                <c:pt idx="2">
                  <c:v>56.8</c:v>
                </c:pt>
                <c:pt idx="3">
                  <c:v>62.7</c:v>
                </c:pt>
                <c:pt idx="4">
                  <c:v>71.2</c:v>
                </c:pt>
              </c:numCache>
            </c:numRef>
          </c:val>
          <c:extLst xmlns:c16r2="http://schemas.microsoft.com/office/drawing/2015/06/chart">
            <c:ext xmlns:c16="http://schemas.microsoft.com/office/drawing/2014/chart" uri="{C3380CC4-5D6E-409C-BE32-E72D297353CC}">
              <c16:uniqueId val="{00000000-74B4-4359-8170-410147BF010D}"/>
            </c:ext>
          </c:extLst>
        </c:ser>
        <c:dLbls>
          <c:showLegendKey val="0"/>
          <c:showVal val="0"/>
          <c:showCatName val="0"/>
          <c:showSerName val="0"/>
          <c:showPercent val="0"/>
          <c:showBubbleSize val="0"/>
        </c:dLbls>
        <c:gapWidth val="150"/>
        <c:axId val="473004344"/>
        <c:axId val="473005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extLst xmlns:c16r2="http://schemas.microsoft.com/office/drawing/2015/06/chart">
            <c:ext xmlns:c16="http://schemas.microsoft.com/office/drawing/2014/chart" uri="{C3380CC4-5D6E-409C-BE32-E72D297353CC}">
              <c16:uniqueId val="{00000001-74B4-4359-8170-410147BF010D}"/>
            </c:ext>
          </c:extLst>
        </c:ser>
        <c:dLbls>
          <c:showLegendKey val="0"/>
          <c:showVal val="0"/>
          <c:showCatName val="0"/>
          <c:showSerName val="0"/>
          <c:showPercent val="0"/>
          <c:showBubbleSize val="0"/>
        </c:dLbls>
        <c:marker val="1"/>
        <c:smooth val="0"/>
        <c:axId val="473004344"/>
        <c:axId val="473005912"/>
      </c:lineChart>
      <c:dateAx>
        <c:axId val="473004344"/>
        <c:scaling>
          <c:orientation val="minMax"/>
        </c:scaling>
        <c:delete val="1"/>
        <c:axPos val="b"/>
        <c:numFmt formatCode="ge" sourceLinked="1"/>
        <c:majorTickMark val="none"/>
        <c:minorTickMark val="none"/>
        <c:tickLblPos val="none"/>
        <c:crossAx val="473005912"/>
        <c:crosses val="autoZero"/>
        <c:auto val="1"/>
        <c:lblOffset val="100"/>
        <c:baseTimeUnit val="years"/>
      </c:dateAx>
      <c:valAx>
        <c:axId val="473005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004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53062544</c:v>
                </c:pt>
                <c:pt idx="1">
                  <c:v>56083509</c:v>
                </c:pt>
                <c:pt idx="2">
                  <c:v>56940616</c:v>
                </c:pt>
                <c:pt idx="3">
                  <c:v>57693131</c:v>
                </c:pt>
                <c:pt idx="4">
                  <c:v>58211224</c:v>
                </c:pt>
              </c:numCache>
            </c:numRef>
          </c:val>
          <c:extLst xmlns:c16r2="http://schemas.microsoft.com/office/drawing/2015/06/chart">
            <c:ext xmlns:c16="http://schemas.microsoft.com/office/drawing/2014/chart" uri="{C3380CC4-5D6E-409C-BE32-E72D297353CC}">
              <c16:uniqueId val="{00000000-C5D2-4FAF-8C62-A97FB532E4C0}"/>
            </c:ext>
          </c:extLst>
        </c:ser>
        <c:dLbls>
          <c:showLegendKey val="0"/>
          <c:showVal val="0"/>
          <c:showCatName val="0"/>
          <c:showSerName val="0"/>
          <c:showPercent val="0"/>
          <c:showBubbleSize val="0"/>
        </c:dLbls>
        <c:gapWidth val="150"/>
        <c:axId val="473003560"/>
        <c:axId val="47300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extLst xmlns:c16r2="http://schemas.microsoft.com/office/drawing/2015/06/chart">
            <c:ext xmlns:c16="http://schemas.microsoft.com/office/drawing/2014/chart" uri="{C3380CC4-5D6E-409C-BE32-E72D297353CC}">
              <c16:uniqueId val="{00000001-C5D2-4FAF-8C62-A97FB532E4C0}"/>
            </c:ext>
          </c:extLst>
        </c:ser>
        <c:dLbls>
          <c:showLegendKey val="0"/>
          <c:showVal val="0"/>
          <c:showCatName val="0"/>
          <c:showSerName val="0"/>
          <c:showPercent val="0"/>
          <c:showBubbleSize val="0"/>
        </c:dLbls>
        <c:marker val="1"/>
        <c:smooth val="0"/>
        <c:axId val="473003560"/>
        <c:axId val="473003168"/>
      </c:lineChart>
      <c:dateAx>
        <c:axId val="473003560"/>
        <c:scaling>
          <c:orientation val="minMax"/>
        </c:scaling>
        <c:delete val="1"/>
        <c:axPos val="b"/>
        <c:numFmt formatCode="ge" sourceLinked="1"/>
        <c:majorTickMark val="none"/>
        <c:minorTickMark val="none"/>
        <c:tickLblPos val="none"/>
        <c:crossAx val="473003168"/>
        <c:crosses val="autoZero"/>
        <c:auto val="1"/>
        <c:lblOffset val="100"/>
        <c:baseTimeUnit val="years"/>
      </c:dateAx>
      <c:valAx>
        <c:axId val="473003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3003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22.1</c:v>
                </c:pt>
                <c:pt idx="1">
                  <c:v>20.9</c:v>
                </c:pt>
                <c:pt idx="2">
                  <c:v>20.7</c:v>
                </c:pt>
                <c:pt idx="3">
                  <c:v>21.3</c:v>
                </c:pt>
                <c:pt idx="4">
                  <c:v>20.9</c:v>
                </c:pt>
              </c:numCache>
            </c:numRef>
          </c:val>
          <c:extLst xmlns:c16r2="http://schemas.microsoft.com/office/drawing/2015/06/chart">
            <c:ext xmlns:c16="http://schemas.microsoft.com/office/drawing/2014/chart" uri="{C3380CC4-5D6E-409C-BE32-E72D297353CC}">
              <c16:uniqueId val="{00000000-45CE-4D17-87E5-0D44161AC210}"/>
            </c:ext>
          </c:extLst>
        </c:ser>
        <c:dLbls>
          <c:showLegendKey val="0"/>
          <c:showVal val="0"/>
          <c:showCatName val="0"/>
          <c:showSerName val="0"/>
          <c:showPercent val="0"/>
          <c:showBubbleSize val="0"/>
        </c:dLbls>
        <c:gapWidth val="150"/>
        <c:axId val="473005128"/>
        <c:axId val="47300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extLst xmlns:c16r2="http://schemas.microsoft.com/office/drawing/2015/06/chart">
            <c:ext xmlns:c16="http://schemas.microsoft.com/office/drawing/2014/chart" uri="{C3380CC4-5D6E-409C-BE32-E72D297353CC}">
              <c16:uniqueId val="{00000001-45CE-4D17-87E5-0D44161AC210}"/>
            </c:ext>
          </c:extLst>
        </c:ser>
        <c:dLbls>
          <c:showLegendKey val="0"/>
          <c:showVal val="0"/>
          <c:showCatName val="0"/>
          <c:showSerName val="0"/>
          <c:showPercent val="0"/>
          <c:showBubbleSize val="0"/>
        </c:dLbls>
        <c:marker val="1"/>
        <c:smooth val="0"/>
        <c:axId val="473005128"/>
        <c:axId val="473005520"/>
      </c:lineChart>
      <c:dateAx>
        <c:axId val="473005128"/>
        <c:scaling>
          <c:orientation val="minMax"/>
        </c:scaling>
        <c:delete val="1"/>
        <c:axPos val="b"/>
        <c:numFmt formatCode="ge" sourceLinked="1"/>
        <c:majorTickMark val="none"/>
        <c:minorTickMark val="none"/>
        <c:tickLblPos val="none"/>
        <c:crossAx val="473005520"/>
        <c:crosses val="autoZero"/>
        <c:auto val="1"/>
        <c:lblOffset val="100"/>
        <c:baseTimeUnit val="years"/>
      </c:dateAx>
      <c:valAx>
        <c:axId val="473005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005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48.6</c:v>
                </c:pt>
                <c:pt idx="1">
                  <c:v>51.7</c:v>
                </c:pt>
                <c:pt idx="2">
                  <c:v>50.2</c:v>
                </c:pt>
                <c:pt idx="3">
                  <c:v>48.5</c:v>
                </c:pt>
                <c:pt idx="4">
                  <c:v>49.1</c:v>
                </c:pt>
              </c:numCache>
            </c:numRef>
          </c:val>
          <c:extLst xmlns:c16r2="http://schemas.microsoft.com/office/drawing/2015/06/chart">
            <c:ext xmlns:c16="http://schemas.microsoft.com/office/drawing/2014/chart" uri="{C3380CC4-5D6E-409C-BE32-E72D297353CC}">
              <c16:uniqueId val="{00000000-973F-4D15-AF2F-6822367060DF}"/>
            </c:ext>
          </c:extLst>
        </c:ser>
        <c:dLbls>
          <c:showLegendKey val="0"/>
          <c:showVal val="0"/>
          <c:showCatName val="0"/>
          <c:showSerName val="0"/>
          <c:showPercent val="0"/>
          <c:showBubbleSize val="0"/>
        </c:dLbls>
        <c:gapWidth val="150"/>
        <c:axId val="374501824"/>
        <c:axId val="37450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extLst xmlns:c16r2="http://schemas.microsoft.com/office/drawing/2015/06/chart">
            <c:ext xmlns:c16="http://schemas.microsoft.com/office/drawing/2014/chart" uri="{C3380CC4-5D6E-409C-BE32-E72D297353CC}">
              <c16:uniqueId val="{00000001-973F-4D15-AF2F-6822367060DF}"/>
            </c:ext>
          </c:extLst>
        </c:ser>
        <c:dLbls>
          <c:showLegendKey val="0"/>
          <c:showVal val="0"/>
          <c:showCatName val="0"/>
          <c:showSerName val="0"/>
          <c:showPercent val="0"/>
          <c:showBubbleSize val="0"/>
        </c:dLbls>
        <c:marker val="1"/>
        <c:smooth val="0"/>
        <c:axId val="374501824"/>
        <c:axId val="374501040"/>
      </c:lineChart>
      <c:dateAx>
        <c:axId val="374501824"/>
        <c:scaling>
          <c:orientation val="minMax"/>
        </c:scaling>
        <c:delete val="1"/>
        <c:axPos val="b"/>
        <c:numFmt formatCode="ge" sourceLinked="1"/>
        <c:majorTickMark val="none"/>
        <c:minorTickMark val="none"/>
        <c:tickLblPos val="none"/>
        <c:crossAx val="374501040"/>
        <c:crosses val="autoZero"/>
        <c:auto val="1"/>
        <c:lblOffset val="100"/>
        <c:baseTimeUnit val="years"/>
      </c:dateAx>
      <c:valAx>
        <c:axId val="374501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50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19216</c:v>
                </c:pt>
                <c:pt idx="1">
                  <c:v>17634</c:v>
                </c:pt>
                <c:pt idx="2">
                  <c:v>17976</c:v>
                </c:pt>
                <c:pt idx="3">
                  <c:v>17629</c:v>
                </c:pt>
                <c:pt idx="4">
                  <c:v>17283</c:v>
                </c:pt>
              </c:numCache>
            </c:numRef>
          </c:val>
          <c:extLst xmlns:c16r2="http://schemas.microsoft.com/office/drawing/2015/06/chart">
            <c:ext xmlns:c16="http://schemas.microsoft.com/office/drawing/2014/chart" uri="{C3380CC4-5D6E-409C-BE32-E72D297353CC}">
              <c16:uniqueId val="{00000000-0739-4B83-8C0A-ABBEE8E92F49}"/>
            </c:ext>
          </c:extLst>
        </c:ser>
        <c:dLbls>
          <c:showLegendKey val="0"/>
          <c:showVal val="0"/>
          <c:showCatName val="0"/>
          <c:showSerName val="0"/>
          <c:showPercent val="0"/>
          <c:showBubbleSize val="0"/>
        </c:dLbls>
        <c:gapWidth val="150"/>
        <c:axId val="374502216"/>
        <c:axId val="37450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extLst xmlns:c16r2="http://schemas.microsoft.com/office/drawing/2015/06/chart">
            <c:ext xmlns:c16="http://schemas.microsoft.com/office/drawing/2014/chart" uri="{C3380CC4-5D6E-409C-BE32-E72D297353CC}">
              <c16:uniqueId val="{00000001-0739-4B83-8C0A-ABBEE8E92F49}"/>
            </c:ext>
          </c:extLst>
        </c:ser>
        <c:dLbls>
          <c:showLegendKey val="0"/>
          <c:showVal val="0"/>
          <c:showCatName val="0"/>
          <c:showSerName val="0"/>
          <c:showPercent val="0"/>
          <c:showBubbleSize val="0"/>
        </c:dLbls>
        <c:marker val="1"/>
        <c:smooth val="0"/>
        <c:axId val="374502216"/>
        <c:axId val="374500256"/>
      </c:lineChart>
      <c:dateAx>
        <c:axId val="374502216"/>
        <c:scaling>
          <c:orientation val="minMax"/>
        </c:scaling>
        <c:delete val="1"/>
        <c:axPos val="b"/>
        <c:numFmt formatCode="ge" sourceLinked="1"/>
        <c:majorTickMark val="none"/>
        <c:minorTickMark val="none"/>
        <c:tickLblPos val="none"/>
        <c:crossAx val="374500256"/>
        <c:crosses val="autoZero"/>
        <c:auto val="1"/>
        <c:lblOffset val="100"/>
        <c:baseTimeUnit val="years"/>
      </c:dateAx>
      <c:valAx>
        <c:axId val="374500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4502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81280</c:v>
                </c:pt>
                <c:pt idx="1">
                  <c:v>84228</c:v>
                </c:pt>
                <c:pt idx="2">
                  <c:v>89346</c:v>
                </c:pt>
                <c:pt idx="3">
                  <c:v>90645</c:v>
                </c:pt>
                <c:pt idx="4">
                  <c:v>90374</c:v>
                </c:pt>
              </c:numCache>
            </c:numRef>
          </c:val>
          <c:extLst xmlns:c16r2="http://schemas.microsoft.com/office/drawing/2015/06/chart">
            <c:ext xmlns:c16="http://schemas.microsoft.com/office/drawing/2014/chart" uri="{C3380CC4-5D6E-409C-BE32-E72D297353CC}">
              <c16:uniqueId val="{00000000-07A5-4233-BB09-A09AA853344D}"/>
            </c:ext>
          </c:extLst>
        </c:ser>
        <c:dLbls>
          <c:showLegendKey val="0"/>
          <c:showVal val="0"/>
          <c:showCatName val="0"/>
          <c:showSerName val="0"/>
          <c:showPercent val="0"/>
          <c:showBubbleSize val="0"/>
        </c:dLbls>
        <c:gapWidth val="150"/>
        <c:axId val="373997096"/>
        <c:axId val="37399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extLst xmlns:c16r2="http://schemas.microsoft.com/office/drawing/2015/06/chart">
            <c:ext xmlns:c16="http://schemas.microsoft.com/office/drawing/2014/chart" uri="{C3380CC4-5D6E-409C-BE32-E72D297353CC}">
              <c16:uniqueId val="{00000001-07A5-4233-BB09-A09AA853344D}"/>
            </c:ext>
          </c:extLst>
        </c:ser>
        <c:dLbls>
          <c:showLegendKey val="0"/>
          <c:showVal val="0"/>
          <c:showCatName val="0"/>
          <c:showSerName val="0"/>
          <c:showPercent val="0"/>
          <c:showBubbleSize val="0"/>
        </c:dLbls>
        <c:marker val="1"/>
        <c:smooth val="0"/>
        <c:axId val="373997096"/>
        <c:axId val="373995528"/>
      </c:lineChart>
      <c:dateAx>
        <c:axId val="373997096"/>
        <c:scaling>
          <c:orientation val="minMax"/>
        </c:scaling>
        <c:delete val="1"/>
        <c:axPos val="b"/>
        <c:numFmt formatCode="ge" sourceLinked="1"/>
        <c:majorTickMark val="none"/>
        <c:minorTickMark val="none"/>
        <c:tickLblPos val="none"/>
        <c:crossAx val="373995528"/>
        <c:crosses val="autoZero"/>
        <c:auto val="1"/>
        <c:lblOffset val="100"/>
        <c:baseTimeUnit val="years"/>
      </c:dateAx>
      <c:valAx>
        <c:axId val="373995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3997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election activeCell="B8" sqref="B8:AT8"/>
    </sheetView>
  </sheetViews>
  <sheetFormatPr defaultColWidth="2.6640625" defaultRowHeight="13.2"/>
  <cols>
    <col min="1" max="1" width="2" customWidth="1"/>
    <col min="2" max="2" width="0.88671875" customWidth="1"/>
    <col min="3" max="372" width="0.6640625" customWidth="1"/>
    <col min="373" max="373" width="2.21875" customWidth="1"/>
    <col min="374" max="387" width="3" customWidth="1"/>
    <col min="388" max="388" width="12.44140625"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c r="NS2" s="140"/>
      <c r="NT2" s="140"/>
      <c r="NU2" s="140"/>
      <c r="NV2" s="140"/>
      <c r="NW2" s="140"/>
      <c r="NX2" s="140"/>
    </row>
    <row r="3" spans="1:388" ht="9.75" customHeight="1">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c r="NS3" s="140"/>
      <c r="NT3" s="140"/>
      <c r="NU3" s="140"/>
      <c r="NV3" s="140"/>
      <c r="NW3" s="140"/>
      <c r="NX3" s="140"/>
    </row>
    <row r="4" spans="1:388" ht="9.75" customHeight="1">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c r="NS4" s="140"/>
      <c r="NT4" s="140"/>
      <c r="NU4" s="140"/>
      <c r="NV4" s="140"/>
      <c r="NW4" s="140"/>
      <c r="NX4" s="14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1" t="str">
        <f>データ!H6</f>
        <v>大阪府地方独立行政法人大阪府立病院機構　大阪母子医療センター</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5"/>
      <c r="AU7" s="133" t="s">
        <v>2</v>
      </c>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5"/>
      <c r="CN7" s="133" t="s">
        <v>3</v>
      </c>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5"/>
      <c r="EG7" s="133" t="s">
        <v>4</v>
      </c>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5"/>
      <c r="FZ7" s="133" t="s">
        <v>5</v>
      </c>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5"/>
      <c r="ID7" s="133" t="s">
        <v>6</v>
      </c>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5"/>
      <c r="JW7" s="133" t="s">
        <v>7</v>
      </c>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5"/>
      <c r="LP7" s="133" t="s">
        <v>8</v>
      </c>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5"/>
      <c r="NI7" s="3"/>
      <c r="NJ7" s="6" t="s">
        <v>9</v>
      </c>
      <c r="NK7" s="7"/>
      <c r="NL7" s="7"/>
      <c r="NM7" s="7"/>
      <c r="NN7" s="7"/>
      <c r="NO7" s="7"/>
      <c r="NP7" s="7"/>
      <c r="NQ7" s="7"/>
      <c r="NR7" s="7"/>
      <c r="NS7" s="7"/>
      <c r="NT7" s="7"/>
      <c r="NU7" s="7"/>
      <c r="NV7" s="7"/>
      <c r="NW7" s="8"/>
      <c r="NX7" s="3"/>
    </row>
    <row r="8" spans="1:388" ht="18.75" customHeight="1">
      <c r="A8" s="2"/>
      <c r="B8" s="128" t="str">
        <f>データ!K6</f>
        <v>地方独立行政法人</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30"/>
      <c r="AU8" s="128" t="str">
        <f>データ!L6</f>
        <v>病院事業</v>
      </c>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30"/>
      <c r="CN8" s="128" t="str">
        <f>データ!M6</f>
        <v>一般病院</v>
      </c>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30"/>
      <c r="EG8" s="128" t="str">
        <f>データ!N6</f>
        <v>300床以上～400床未満</v>
      </c>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30"/>
      <c r="FZ8" s="128" t="str">
        <f>データ!O7</f>
        <v>非設置</v>
      </c>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30"/>
      <c r="ID8" s="121">
        <f>データ!Y6</f>
        <v>375</v>
      </c>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3"/>
      <c r="JW8" s="121" t="str">
        <f>データ!Z6</f>
        <v>-</v>
      </c>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2"/>
      <c r="LK8" s="122"/>
      <c r="LL8" s="122"/>
      <c r="LM8" s="122"/>
      <c r="LN8" s="122"/>
      <c r="LO8" s="123"/>
      <c r="LP8" s="121" t="str">
        <f>データ!AA6</f>
        <v>-</v>
      </c>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122"/>
      <c r="ND8" s="122"/>
      <c r="NE8" s="122"/>
      <c r="NF8" s="122"/>
      <c r="NG8" s="122"/>
      <c r="NH8" s="123"/>
      <c r="NI8" s="3"/>
      <c r="NJ8" s="138" t="s">
        <v>10</v>
      </c>
      <c r="NK8" s="139"/>
      <c r="NL8" s="9" t="s">
        <v>11</v>
      </c>
      <c r="NM8" s="10"/>
      <c r="NN8" s="10"/>
      <c r="NO8" s="10"/>
      <c r="NP8" s="10"/>
      <c r="NQ8" s="10"/>
      <c r="NR8" s="10"/>
      <c r="NS8" s="10"/>
      <c r="NT8" s="10"/>
      <c r="NU8" s="10"/>
      <c r="NV8" s="10"/>
      <c r="NW8" s="11"/>
      <c r="NX8" s="3"/>
    </row>
    <row r="9" spans="1:388" ht="18.75" customHeight="1">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5"/>
      <c r="AU9" s="133" t="s">
        <v>13</v>
      </c>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5"/>
      <c r="CN9" s="133" t="s">
        <v>14</v>
      </c>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5"/>
      <c r="EG9" s="133" t="s">
        <v>15</v>
      </c>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5"/>
      <c r="FZ9" s="133" t="s">
        <v>16</v>
      </c>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5"/>
      <c r="ID9" s="133" t="s">
        <v>17</v>
      </c>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5"/>
      <c r="JW9" s="133" t="s">
        <v>18</v>
      </c>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5"/>
      <c r="LP9" s="133" t="s">
        <v>19</v>
      </c>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5"/>
      <c r="NI9" s="3"/>
      <c r="NJ9" s="136" t="s">
        <v>20</v>
      </c>
      <c r="NK9" s="137"/>
      <c r="NL9" s="12" t="s">
        <v>21</v>
      </c>
      <c r="NM9" s="13"/>
      <c r="NN9" s="13"/>
      <c r="NO9" s="13"/>
      <c r="NP9" s="13"/>
      <c r="NQ9" s="13"/>
      <c r="NR9" s="13"/>
      <c r="NS9" s="13"/>
      <c r="NT9" s="13"/>
      <c r="NU9" s="14"/>
      <c r="NV9" s="14"/>
      <c r="NW9" s="15"/>
      <c r="NX9" s="3"/>
    </row>
    <row r="10" spans="1:388" ht="18.75" customHeight="1">
      <c r="A10" s="2"/>
      <c r="B10" s="128" t="str">
        <f>データ!P6</f>
        <v>直営</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30"/>
      <c r="AU10" s="121">
        <f>データ!Q6</f>
        <v>21</v>
      </c>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3"/>
      <c r="CN10" s="128" t="str">
        <f>データ!R6</f>
        <v>対象</v>
      </c>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30"/>
      <c r="EG10" s="128" t="str">
        <f>データ!S6</f>
        <v>透 I 未 訓 ガ</v>
      </c>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30"/>
      <c r="FZ10" s="128" t="str">
        <f>データ!T6</f>
        <v>臨</v>
      </c>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30"/>
      <c r="ID10" s="121" t="str">
        <f>データ!AB6</f>
        <v>-</v>
      </c>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c r="JR10" s="122"/>
      <c r="JS10" s="122"/>
      <c r="JT10" s="122"/>
      <c r="JU10" s="122"/>
      <c r="JV10" s="123"/>
      <c r="JW10" s="121" t="str">
        <f>データ!AC6</f>
        <v>-</v>
      </c>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22"/>
      <c r="LK10" s="122"/>
      <c r="LL10" s="122"/>
      <c r="LM10" s="122"/>
      <c r="LN10" s="122"/>
      <c r="LO10" s="123"/>
      <c r="LP10" s="121">
        <f>データ!AD6</f>
        <v>375</v>
      </c>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122"/>
      <c r="ND10" s="122"/>
      <c r="NE10" s="122"/>
      <c r="NF10" s="122"/>
      <c r="NG10" s="122"/>
      <c r="NH10" s="123"/>
      <c r="NI10" s="2"/>
      <c r="NJ10" s="131" t="s">
        <v>22</v>
      </c>
      <c r="NK10" s="132"/>
      <c r="NL10" s="16" t="s">
        <v>23</v>
      </c>
      <c r="NM10" s="17"/>
      <c r="NN10" s="17"/>
      <c r="NO10" s="17"/>
      <c r="NP10" s="17"/>
      <c r="NQ10" s="17"/>
      <c r="NR10" s="17"/>
      <c r="NS10" s="17"/>
      <c r="NT10" s="17"/>
      <c r="NU10" s="17"/>
      <c r="NV10" s="17"/>
      <c r="NW10" s="18"/>
      <c r="NX10" s="3"/>
    </row>
    <row r="11" spans="1:388" ht="18.75" customHeight="1">
      <c r="A11" s="2"/>
      <c r="B11" s="133" t="s">
        <v>24</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5"/>
      <c r="AU11" s="133" t="s">
        <v>25</v>
      </c>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5"/>
      <c r="CN11" s="133" t="s">
        <v>26</v>
      </c>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5"/>
      <c r="EG11" s="133" t="s">
        <v>27</v>
      </c>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5"/>
      <c r="ID11" s="133" t="s">
        <v>28</v>
      </c>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5"/>
      <c r="JW11" s="133" t="s">
        <v>29</v>
      </c>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5"/>
      <c r="LP11" s="133" t="s">
        <v>30</v>
      </c>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5"/>
      <c r="NI11" s="19"/>
      <c r="NJ11" s="3"/>
      <c r="NK11" s="3"/>
      <c r="NL11" s="3"/>
      <c r="NM11" s="3"/>
      <c r="NN11" s="3"/>
      <c r="NO11" s="3"/>
      <c r="NP11" s="3"/>
      <c r="NQ11" s="3"/>
      <c r="NR11" s="3"/>
      <c r="NS11" s="3"/>
      <c r="NT11" s="3"/>
      <c r="NU11" s="3"/>
      <c r="NV11" s="3"/>
      <c r="NW11" s="3"/>
      <c r="NX11" s="3"/>
    </row>
    <row r="12" spans="1:388" ht="18.75" customHeight="1">
      <c r="A12" s="2"/>
      <c r="B12" s="121" t="str">
        <f>データ!U6</f>
        <v>-</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3"/>
      <c r="AU12" s="121">
        <f>データ!V6</f>
        <v>40418</v>
      </c>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3"/>
      <c r="CN12" s="128" t="str">
        <f>データ!W6</f>
        <v>非該当</v>
      </c>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30"/>
      <c r="EG12" s="128" t="str">
        <f>データ!X6</f>
        <v>７：１</v>
      </c>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30"/>
      <c r="ID12" s="121">
        <f>データ!AE6</f>
        <v>337</v>
      </c>
      <c r="IE12" s="122"/>
      <c r="IF12" s="122"/>
      <c r="IG12" s="122"/>
      <c r="IH12" s="122"/>
      <c r="II12" s="122"/>
      <c r="IJ12" s="122"/>
      <c r="IK12" s="122"/>
      <c r="IL12" s="122"/>
      <c r="IM12" s="122"/>
      <c r="IN12" s="122"/>
      <c r="IO12" s="122"/>
      <c r="IP12" s="122"/>
      <c r="IQ12" s="122"/>
      <c r="IR12" s="122"/>
      <c r="IS12" s="122"/>
      <c r="IT12" s="122"/>
      <c r="IU12" s="122"/>
      <c r="IV12" s="122"/>
      <c r="IW12" s="122"/>
      <c r="IX12" s="122"/>
      <c r="IY12" s="122"/>
      <c r="IZ12" s="122"/>
      <c r="JA12" s="122"/>
      <c r="JB12" s="122"/>
      <c r="JC12" s="122"/>
      <c r="JD12" s="122"/>
      <c r="JE12" s="122"/>
      <c r="JF12" s="122"/>
      <c r="JG12" s="122"/>
      <c r="JH12" s="122"/>
      <c r="JI12" s="122"/>
      <c r="JJ12" s="122"/>
      <c r="JK12" s="122"/>
      <c r="JL12" s="122"/>
      <c r="JM12" s="122"/>
      <c r="JN12" s="122"/>
      <c r="JO12" s="122"/>
      <c r="JP12" s="122"/>
      <c r="JQ12" s="122"/>
      <c r="JR12" s="122"/>
      <c r="JS12" s="122"/>
      <c r="JT12" s="122"/>
      <c r="JU12" s="122"/>
      <c r="JV12" s="123"/>
      <c r="JW12" s="121" t="str">
        <f>データ!AF6</f>
        <v>-</v>
      </c>
      <c r="JX12" s="122"/>
      <c r="JY12" s="122"/>
      <c r="JZ12" s="122"/>
      <c r="KA12" s="122"/>
      <c r="KB12" s="122"/>
      <c r="KC12" s="122"/>
      <c r="KD12" s="122"/>
      <c r="KE12" s="122"/>
      <c r="KF12" s="122"/>
      <c r="KG12" s="122"/>
      <c r="KH12" s="122"/>
      <c r="KI12" s="122"/>
      <c r="KJ12" s="122"/>
      <c r="KK12" s="122"/>
      <c r="KL12" s="122"/>
      <c r="KM12" s="122"/>
      <c r="KN12" s="122"/>
      <c r="KO12" s="122"/>
      <c r="KP12" s="122"/>
      <c r="KQ12" s="122"/>
      <c r="KR12" s="122"/>
      <c r="KS12" s="122"/>
      <c r="KT12" s="122"/>
      <c r="KU12" s="122"/>
      <c r="KV12" s="122"/>
      <c r="KW12" s="122"/>
      <c r="KX12" s="122"/>
      <c r="KY12" s="122"/>
      <c r="KZ12" s="122"/>
      <c r="LA12" s="122"/>
      <c r="LB12" s="122"/>
      <c r="LC12" s="122"/>
      <c r="LD12" s="122"/>
      <c r="LE12" s="122"/>
      <c r="LF12" s="122"/>
      <c r="LG12" s="122"/>
      <c r="LH12" s="122"/>
      <c r="LI12" s="122"/>
      <c r="LJ12" s="122"/>
      <c r="LK12" s="122"/>
      <c r="LL12" s="122"/>
      <c r="LM12" s="122"/>
      <c r="LN12" s="122"/>
      <c r="LO12" s="123"/>
      <c r="LP12" s="121">
        <f>データ!AG6</f>
        <v>337</v>
      </c>
      <c r="LQ12" s="122"/>
      <c r="LR12" s="122"/>
      <c r="LS12" s="122"/>
      <c r="LT12" s="122"/>
      <c r="LU12" s="122"/>
      <c r="LV12" s="122"/>
      <c r="LW12" s="122"/>
      <c r="LX12" s="122"/>
      <c r="LY12" s="122"/>
      <c r="LZ12" s="122"/>
      <c r="MA12" s="122"/>
      <c r="MB12" s="122"/>
      <c r="MC12" s="122"/>
      <c r="MD12" s="122"/>
      <c r="ME12" s="122"/>
      <c r="MF12" s="122"/>
      <c r="MG12" s="122"/>
      <c r="MH12" s="122"/>
      <c r="MI12" s="122"/>
      <c r="MJ12" s="122"/>
      <c r="MK12" s="122"/>
      <c r="ML12" s="122"/>
      <c r="MM12" s="122"/>
      <c r="MN12" s="122"/>
      <c r="MO12" s="122"/>
      <c r="MP12" s="122"/>
      <c r="MQ12" s="122"/>
      <c r="MR12" s="122"/>
      <c r="MS12" s="122"/>
      <c r="MT12" s="122"/>
      <c r="MU12" s="122"/>
      <c r="MV12" s="122"/>
      <c r="MW12" s="122"/>
      <c r="MX12" s="122"/>
      <c r="MY12" s="122"/>
      <c r="MZ12" s="122"/>
      <c r="NA12" s="122"/>
      <c r="NB12" s="122"/>
      <c r="NC12" s="122"/>
      <c r="ND12" s="122"/>
      <c r="NE12" s="122"/>
      <c r="NF12" s="122"/>
      <c r="NG12" s="122"/>
      <c r="NH12" s="123"/>
      <c r="NI12" s="19"/>
      <c r="NJ12" s="3"/>
      <c r="NK12" s="3"/>
      <c r="NL12" s="3"/>
      <c r="NM12" s="3"/>
      <c r="NN12" s="3"/>
      <c r="NO12" s="3"/>
      <c r="NP12" s="3"/>
      <c r="NQ12" s="3"/>
      <c r="NR12" s="3"/>
      <c r="NS12" s="3"/>
      <c r="NT12" s="3"/>
      <c r="NU12" s="3"/>
      <c r="NV12" s="3"/>
      <c r="NW12" s="3"/>
      <c r="NX12" s="3"/>
    </row>
    <row r="13" spans="1:388" ht="17.25" customHeight="1">
      <c r="A13" s="2"/>
      <c r="B13" s="124" t="s">
        <v>31</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c r="IW13" s="124"/>
      <c r="IX13" s="124"/>
      <c r="IY13" s="124"/>
      <c r="IZ13" s="124"/>
      <c r="JA13" s="124"/>
      <c r="JB13" s="124"/>
      <c r="JC13" s="124"/>
      <c r="JD13" s="124"/>
      <c r="JE13" s="124"/>
      <c r="JF13" s="124"/>
      <c r="JG13" s="124"/>
      <c r="JH13" s="124"/>
      <c r="JI13" s="124"/>
      <c r="JJ13" s="124"/>
      <c r="JK13" s="124"/>
      <c r="JL13" s="124"/>
      <c r="JM13" s="124"/>
      <c r="JN13" s="124"/>
      <c r="JO13" s="124"/>
      <c r="JP13" s="124"/>
      <c r="JQ13" s="124"/>
      <c r="JR13" s="124"/>
      <c r="JS13" s="124"/>
      <c r="JT13" s="124"/>
      <c r="JU13" s="124"/>
      <c r="JV13" s="124"/>
      <c r="JW13" s="124"/>
      <c r="JX13" s="124"/>
      <c r="JY13" s="124"/>
      <c r="JZ13" s="124"/>
      <c r="KA13" s="124"/>
      <c r="KB13" s="124"/>
      <c r="KC13" s="124"/>
      <c r="KD13" s="124"/>
      <c r="KE13" s="124"/>
      <c r="KF13" s="124"/>
      <c r="KG13" s="124"/>
      <c r="KH13" s="124"/>
      <c r="KI13" s="124"/>
      <c r="KJ13" s="124"/>
      <c r="KK13" s="124"/>
      <c r="KL13" s="124"/>
      <c r="KM13" s="124"/>
      <c r="KN13" s="124"/>
      <c r="KO13" s="124"/>
      <c r="KP13" s="124"/>
      <c r="KQ13" s="124"/>
      <c r="KR13" s="124"/>
      <c r="KS13" s="124"/>
      <c r="KT13" s="124"/>
      <c r="KU13" s="124"/>
      <c r="KV13" s="124"/>
      <c r="KW13" s="124"/>
      <c r="KX13" s="124"/>
      <c r="KY13" s="124"/>
      <c r="KZ13" s="124"/>
      <c r="LA13" s="124"/>
      <c r="LB13" s="124"/>
      <c r="LC13" s="124"/>
      <c r="LD13" s="124"/>
      <c r="LE13" s="124"/>
      <c r="LF13" s="124"/>
      <c r="LG13" s="124"/>
      <c r="LH13" s="124"/>
      <c r="LI13" s="124"/>
      <c r="LJ13" s="124"/>
      <c r="LK13" s="124"/>
      <c r="LL13" s="124"/>
      <c r="LM13" s="124"/>
      <c r="LN13" s="124"/>
      <c r="LO13" s="124"/>
      <c r="LP13" s="124"/>
      <c r="LQ13" s="124"/>
      <c r="LR13" s="124"/>
      <c r="LS13" s="124"/>
      <c r="LT13" s="124"/>
      <c r="LU13" s="124"/>
      <c r="LV13" s="124"/>
      <c r="LW13" s="124"/>
      <c r="LX13" s="124"/>
      <c r="LY13" s="124"/>
      <c r="LZ13" s="124"/>
      <c r="MA13" s="124"/>
      <c r="MB13" s="124"/>
      <c r="MC13" s="124"/>
      <c r="MD13" s="124"/>
      <c r="ME13" s="124"/>
      <c r="MF13" s="124"/>
      <c r="MG13" s="124"/>
      <c r="MH13" s="124"/>
      <c r="MI13" s="124"/>
      <c r="MJ13" s="124"/>
      <c r="MK13" s="124"/>
      <c r="ML13" s="124"/>
      <c r="MM13" s="124"/>
      <c r="MN13" s="124"/>
      <c r="MO13" s="124"/>
      <c r="MP13" s="124"/>
      <c r="MQ13" s="124"/>
      <c r="MR13" s="124"/>
      <c r="MS13" s="124"/>
      <c r="MT13" s="124"/>
      <c r="MU13" s="124"/>
      <c r="MV13" s="124"/>
      <c r="MW13" s="124"/>
      <c r="MX13" s="124"/>
      <c r="MY13" s="124"/>
      <c r="MZ13" s="124"/>
      <c r="NA13" s="124"/>
      <c r="NB13" s="124"/>
      <c r="NC13" s="124"/>
      <c r="ND13" s="124"/>
      <c r="NE13" s="124"/>
      <c r="NF13" s="124"/>
      <c r="NG13" s="124"/>
      <c r="NH13" s="124"/>
      <c r="NI13" s="19"/>
      <c r="NJ13" s="20"/>
      <c r="NK13" s="20"/>
      <c r="NL13" s="20"/>
      <c r="NM13" s="20"/>
      <c r="NN13" s="20"/>
      <c r="NO13" s="20"/>
      <c r="NP13" s="20"/>
      <c r="NQ13" s="20"/>
      <c r="NR13" s="20"/>
      <c r="NS13" s="20"/>
      <c r="NT13" s="20"/>
      <c r="NU13" s="20"/>
      <c r="NV13" s="20"/>
      <c r="NW13" s="20"/>
      <c r="NX13" s="20"/>
    </row>
    <row r="14" spans="1:388" ht="17.25" customHeight="1">
      <c r="A14" s="2"/>
      <c r="B14" s="124" t="s">
        <v>32</v>
      </c>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c r="IR14" s="124"/>
      <c r="IS14" s="124"/>
      <c r="IT14" s="124"/>
      <c r="IU14" s="124"/>
      <c r="IV14" s="124"/>
      <c r="IW14" s="124"/>
      <c r="IX14" s="124"/>
      <c r="IY14" s="124"/>
      <c r="IZ14" s="124"/>
      <c r="JA14" s="124"/>
      <c r="JB14" s="124"/>
      <c r="JC14" s="124"/>
      <c r="JD14" s="124"/>
      <c r="JE14" s="124"/>
      <c r="JF14" s="124"/>
      <c r="JG14" s="124"/>
      <c r="JH14" s="124"/>
      <c r="JI14" s="124"/>
      <c r="JJ14" s="124"/>
      <c r="JK14" s="124"/>
      <c r="JL14" s="124"/>
      <c r="JM14" s="124"/>
      <c r="JN14" s="124"/>
      <c r="JO14" s="124"/>
      <c r="JP14" s="124"/>
      <c r="JQ14" s="124"/>
      <c r="JR14" s="124"/>
      <c r="JS14" s="124"/>
      <c r="JT14" s="124"/>
      <c r="JU14" s="124"/>
      <c r="JV14" s="124"/>
      <c r="JW14" s="124"/>
      <c r="JX14" s="124"/>
      <c r="JY14" s="124"/>
      <c r="JZ14" s="124"/>
      <c r="KA14" s="124"/>
      <c r="KB14" s="124"/>
      <c r="KC14" s="124"/>
      <c r="KD14" s="124"/>
      <c r="KE14" s="124"/>
      <c r="KF14" s="124"/>
      <c r="KG14" s="124"/>
      <c r="KH14" s="124"/>
      <c r="KI14" s="124"/>
      <c r="KJ14" s="124"/>
      <c r="KK14" s="124"/>
      <c r="KL14" s="124"/>
      <c r="KM14" s="124"/>
      <c r="KN14" s="124"/>
      <c r="KO14" s="124"/>
      <c r="KP14" s="124"/>
      <c r="KQ14" s="124"/>
      <c r="KR14" s="124"/>
      <c r="KS14" s="124"/>
      <c r="KT14" s="124"/>
      <c r="KU14" s="124"/>
      <c r="KV14" s="124"/>
      <c r="KW14" s="124"/>
      <c r="KX14" s="124"/>
      <c r="KY14" s="124"/>
      <c r="KZ14" s="124"/>
      <c r="LA14" s="124"/>
      <c r="LB14" s="124"/>
      <c r="LC14" s="124"/>
      <c r="LD14" s="124"/>
      <c r="LE14" s="124"/>
      <c r="LF14" s="124"/>
      <c r="LG14" s="124"/>
      <c r="LH14" s="124"/>
      <c r="LI14" s="124"/>
      <c r="LJ14" s="124"/>
      <c r="LK14" s="124"/>
      <c r="LL14" s="124"/>
      <c r="LM14" s="124"/>
      <c r="LN14" s="124"/>
      <c r="LO14" s="124"/>
      <c r="LP14" s="124"/>
      <c r="LQ14" s="124"/>
      <c r="LR14" s="124"/>
      <c r="LS14" s="124"/>
      <c r="LT14" s="124"/>
      <c r="LU14" s="124"/>
      <c r="LV14" s="124"/>
      <c r="LW14" s="124"/>
      <c r="LX14" s="124"/>
      <c r="LY14" s="124"/>
      <c r="LZ14" s="124"/>
      <c r="MA14" s="124"/>
      <c r="MB14" s="124"/>
      <c r="MC14" s="124"/>
      <c r="MD14" s="124"/>
      <c r="ME14" s="124"/>
      <c r="MF14" s="124"/>
      <c r="MG14" s="124"/>
      <c r="MH14" s="124"/>
      <c r="MI14" s="124"/>
      <c r="MJ14" s="124"/>
      <c r="MK14" s="124"/>
      <c r="ML14" s="124"/>
      <c r="MM14" s="124"/>
      <c r="MN14" s="124"/>
      <c r="MO14" s="124"/>
      <c r="MP14" s="124"/>
      <c r="MQ14" s="124"/>
      <c r="MR14" s="124"/>
      <c r="MS14" s="124"/>
      <c r="MT14" s="124"/>
      <c r="MU14" s="124"/>
      <c r="MV14" s="124"/>
      <c r="MW14" s="124"/>
      <c r="MX14" s="124"/>
      <c r="MY14" s="124"/>
      <c r="MZ14" s="124"/>
      <c r="NA14" s="124"/>
      <c r="NB14" s="124"/>
      <c r="NC14" s="124"/>
      <c r="ND14" s="124"/>
      <c r="NE14" s="124"/>
      <c r="NF14" s="124"/>
      <c r="NG14" s="124"/>
      <c r="NH14" s="124"/>
      <c r="NI14" s="19"/>
      <c r="NJ14" s="113" t="s">
        <v>33</v>
      </c>
      <c r="NK14" s="113"/>
      <c r="NL14" s="113"/>
      <c r="NM14" s="113"/>
      <c r="NN14" s="113"/>
      <c r="NO14" s="113"/>
      <c r="NP14" s="113"/>
      <c r="NQ14" s="113"/>
      <c r="NR14" s="113"/>
      <c r="NS14" s="113"/>
      <c r="NT14" s="113"/>
      <c r="NU14" s="113"/>
      <c r="NV14" s="113"/>
      <c r="NW14" s="113"/>
      <c r="NX14" s="11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4"/>
      <c r="NK15" s="114"/>
      <c r="NL15" s="114"/>
      <c r="NM15" s="114"/>
      <c r="NN15" s="114"/>
      <c r="NO15" s="114"/>
      <c r="NP15" s="114"/>
      <c r="NQ15" s="114"/>
      <c r="NR15" s="114"/>
      <c r="NS15" s="114"/>
      <c r="NT15" s="114"/>
      <c r="NU15" s="114"/>
      <c r="NV15" s="114"/>
      <c r="NW15" s="114"/>
      <c r="NX15" s="114"/>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5" t="s">
        <v>159</v>
      </c>
      <c r="NK16" s="126"/>
      <c r="NL16" s="126"/>
      <c r="NM16" s="126"/>
      <c r="NN16" s="126"/>
      <c r="NO16" s="126"/>
      <c r="NP16" s="126"/>
      <c r="NQ16" s="126"/>
      <c r="NR16" s="126"/>
      <c r="NS16" s="126"/>
      <c r="NT16" s="126"/>
      <c r="NU16" s="126"/>
      <c r="NV16" s="126"/>
      <c r="NW16" s="126"/>
      <c r="NX16" s="127"/>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15"/>
      <c r="NK17" s="116"/>
      <c r="NL17" s="116"/>
      <c r="NM17" s="116"/>
      <c r="NN17" s="116"/>
      <c r="NO17" s="116"/>
      <c r="NP17" s="116"/>
      <c r="NQ17" s="116"/>
      <c r="NR17" s="116"/>
      <c r="NS17" s="116"/>
      <c r="NT17" s="116"/>
      <c r="NU17" s="116"/>
      <c r="NV17" s="116"/>
      <c r="NW17" s="116"/>
      <c r="NX17" s="11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5"/>
      <c r="NK18" s="116"/>
      <c r="NL18" s="116"/>
      <c r="NM18" s="116"/>
      <c r="NN18" s="116"/>
      <c r="NO18" s="116"/>
      <c r="NP18" s="116"/>
      <c r="NQ18" s="116"/>
      <c r="NR18" s="116"/>
      <c r="NS18" s="116"/>
      <c r="NT18" s="116"/>
      <c r="NU18" s="116"/>
      <c r="NV18" s="116"/>
      <c r="NW18" s="116"/>
      <c r="NX18" s="11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5"/>
      <c r="NK19" s="116"/>
      <c r="NL19" s="116"/>
      <c r="NM19" s="116"/>
      <c r="NN19" s="116"/>
      <c r="NO19" s="116"/>
      <c r="NP19" s="116"/>
      <c r="NQ19" s="116"/>
      <c r="NR19" s="116"/>
      <c r="NS19" s="116"/>
      <c r="NT19" s="116"/>
      <c r="NU19" s="116"/>
      <c r="NV19" s="116"/>
      <c r="NW19" s="116"/>
      <c r="NX19" s="11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c r="NK20" s="116"/>
      <c r="NL20" s="116"/>
      <c r="NM20" s="116"/>
      <c r="NN20" s="116"/>
      <c r="NO20" s="116"/>
      <c r="NP20" s="116"/>
      <c r="NQ20" s="116"/>
      <c r="NR20" s="116"/>
      <c r="NS20" s="116"/>
      <c r="NT20" s="116"/>
      <c r="NU20" s="116"/>
      <c r="NV20" s="116"/>
      <c r="NW20" s="116"/>
      <c r="NX20" s="11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6"/>
      <c r="NL21" s="116"/>
      <c r="NM21" s="116"/>
      <c r="NN21" s="116"/>
      <c r="NO21" s="116"/>
      <c r="NP21" s="116"/>
      <c r="NQ21" s="116"/>
      <c r="NR21" s="116"/>
      <c r="NS21" s="116"/>
      <c r="NT21" s="116"/>
      <c r="NU21" s="116"/>
      <c r="NV21" s="116"/>
      <c r="NW21" s="116"/>
      <c r="NX21" s="11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5"/>
      <c r="NK22" s="116"/>
      <c r="NL22" s="116"/>
      <c r="NM22" s="116"/>
      <c r="NN22" s="116"/>
      <c r="NO22" s="116"/>
      <c r="NP22" s="116"/>
      <c r="NQ22" s="116"/>
      <c r="NR22" s="116"/>
      <c r="NS22" s="116"/>
      <c r="NT22" s="116"/>
      <c r="NU22" s="116"/>
      <c r="NV22" s="116"/>
      <c r="NW22" s="116"/>
      <c r="NX22" s="11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5"/>
      <c r="NK23" s="116"/>
      <c r="NL23" s="116"/>
      <c r="NM23" s="116"/>
      <c r="NN23" s="116"/>
      <c r="NO23" s="116"/>
      <c r="NP23" s="116"/>
      <c r="NQ23" s="116"/>
      <c r="NR23" s="116"/>
      <c r="NS23" s="116"/>
      <c r="NT23" s="116"/>
      <c r="NU23" s="116"/>
      <c r="NV23" s="116"/>
      <c r="NW23" s="116"/>
      <c r="NX23" s="11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5"/>
      <c r="NK24" s="116"/>
      <c r="NL24" s="116"/>
      <c r="NM24" s="116"/>
      <c r="NN24" s="116"/>
      <c r="NO24" s="116"/>
      <c r="NP24" s="116"/>
      <c r="NQ24" s="116"/>
      <c r="NR24" s="116"/>
      <c r="NS24" s="116"/>
      <c r="NT24" s="116"/>
      <c r="NU24" s="116"/>
      <c r="NV24" s="116"/>
      <c r="NW24" s="116"/>
      <c r="NX24" s="11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8"/>
      <c r="NK25" s="119"/>
      <c r="NL25" s="119"/>
      <c r="NM25" s="119"/>
      <c r="NN25" s="119"/>
      <c r="NO25" s="119"/>
      <c r="NP25" s="119"/>
      <c r="NQ25" s="119"/>
      <c r="NR25" s="119"/>
      <c r="NS25" s="119"/>
      <c r="NT25" s="119"/>
      <c r="NU25" s="119"/>
      <c r="NV25" s="119"/>
      <c r="NW25" s="119"/>
      <c r="NX25" s="12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t="s">
        <v>35</v>
      </c>
      <c r="NK26" s="113"/>
      <c r="NL26" s="113"/>
      <c r="NM26" s="113"/>
      <c r="NN26" s="113"/>
      <c r="NO26" s="113"/>
      <c r="NP26" s="113"/>
      <c r="NQ26" s="113"/>
      <c r="NR26" s="113"/>
      <c r="NS26" s="113"/>
      <c r="NT26" s="113"/>
      <c r="NU26" s="113"/>
      <c r="NV26" s="113"/>
      <c r="NW26" s="113"/>
      <c r="NX26" s="113"/>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4"/>
      <c r="NK27" s="114"/>
      <c r="NL27" s="114"/>
      <c r="NM27" s="114"/>
      <c r="NN27" s="114"/>
      <c r="NO27" s="114"/>
      <c r="NP27" s="114"/>
      <c r="NQ27" s="114"/>
      <c r="NR27" s="114"/>
      <c r="NS27" s="114"/>
      <c r="NT27" s="114"/>
      <c r="NU27" s="114"/>
      <c r="NV27" s="114"/>
      <c r="NW27" s="114"/>
      <c r="NX27" s="114"/>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160</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10">
        <f>データ!$B$11</f>
        <v>41275</v>
      </c>
      <c r="Q32" s="111"/>
      <c r="R32" s="111"/>
      <c r="S32" s="111"/>
      <c r="T32" s="111"/>
      <c r="U32" s="111"/>
      <c r="V32" s="111"/>
      <c r="W32" s="111"/>
      <c r="X32" s="111"/>
      <c r="Y32" s="111"/>
      <c r="Z32" s="111"/>
      <c r="AA32" s="111"/>
      <c r="AB32" s="111"/>
      <c r="AC32" s="111"/>
      <c r="AD32" s="112"/>
      <c r="AE32" s="110">
        <f>データ!$C$11</f>
        <v>41640</v>
      </c>
      <c r="AF32" s="111"/>
      <c r="AG32" s="111"/>
      <c r="AH32" s="111"/>
      <c r="AI32" s="111"/>
      <c r="AJ32" s="111"/>
      <c r="AK32" s="111"/>
      <c r="AL32" s="111"/>
      <c r="AM32" s="111"/>
      <c r="AN32" s="111"/>
      <c r="AO32" s="111"/>
      <c r="AP32" s="111"/>
      <c r="AQ32" s="111"/>
      <c r="AR32" s="111"/>
      <c r="AS32" s="112"/>
      <c r="AT32" s="110">
        <f>データ!$D$11</f>
        <v>42005</v>
      </c>
      <c r="AU32" s="111"/>
      <c r="AV32" s="111"/>
      <c r="AW32" s="111"/>
      <c r="AX32" s="111"/>
      <c r="AY32" s="111"/>
      <c r="AZ32" s="111"/>
      <c r="BA32" s="111"/>
      <c r="BB32" s="111"/>
      <c r="BC32" s="111"/>
      <c r="BD32" s="111"/>
      <c r="BE32" s="111"/>
      <c r="BF32" s="111"/>
      <c r="BG32" s="111"/>
      <c r="BH32" s="112"/>
      <c r="BI32" s="110">
        <f>データ!$E$11</f>
        <v>42370</v>
      </c>
      <c r="BJ32" s="111"/>
      <c r="BK32" s="111"/>
      <c r="BL32" s="111"/>
      <c r="BM32" s="111"/>
      <c r="BN32" s="111"/>
      <c r="BO32" s="111"/>
      <c r="BP32" s="111"/>
      <c r="BQ32" s="111"/>
      <c r="BR32" s="111"/>
      <c r="BS32" s="111"/>
      <c r="BT32" s="111"/>
      <c r="BU32" s="111"/>
      <c r="BV32" s="111"/>
      <c r="BW32" s="112"/>
      <c r="BX32" s="110">
        <f>データ!$F$11</f>
        <v>42736</v>
      </c>
      <c r="BY32" s="111"/>
      <c r="BZ32" s="111"/>
      <c r="CA32" s="111"/>
      <c r="CB32" s="111"/>
      <c r="CC32" s="111"/>
      <c r="CD32" s="111"/>
      <c r="CE32" s="111"/>
      <c r="CF32" s="111"/>
      <c r="CG32" s="111"/>
      <c r="CH32" s="111"/>
      <c r="CI32" s="111"/>
      <c r="CJ32" s="111"/>
      <c r="CK32" s="111"/>
      <c r="CL32" s="112"/>
      <c r="CO32" s="5"/>
      <c r="CP32" s="5"/>
      <c r="CQ32" s="5"/>
      <c r="CR32" s="5"/>
      <c r="CS32" s="5"/>
      <c r="CT32" s="5"/>
      <c r="CU32" s="28"/>
      <c r="CV32" s="28"/>
      <c r="CW32" s="28"/>
      <c r="CX32" s="28"/>
      <c r="CY32" s="28"/>
      <c r="CZ32" s="28"/>
      <c r="DA32" s="28"/>
      <c r="DB32" s="28"/>
      <c r="DC32" s="28"/>
      <c r="DD32" s="110">
        <f>データ!$B$11</f>
        <v>41275</v>
      </c>
      <c r="DE32" s="111"/>
      <c r="DF32" s="111"/>
      <c r="DG32" s="111"/>
      <c r="DH32" s="111"/>
      <c r="DI32" s="111"/>
      <c r="DJ32" s="111"/>
      <c r="DK32" s="111"/>
      <c r="DL32" s="111"/>
      <c r="DM32" s="111"/>
      <c r="DN32" s="111"/>
      <c r="DO32" s="111"/>
      <c r="DP32" s="111"/>
      <c r="DQ32" s="111"/>
      <c r="DR32" s="112"/>
      <c r="DS32" s="110">
        <f>データ!$C$11</f>
        <v>41640</v>
      </c>
      <c r="DT32" s="111"/>
      <c r="DU32" s="111"/>
      <c r="DV32" s="111"/>
      <c r="DW32" s="111"/>
      <c r="DX32" s="111"/>
      <c r="DY32" s="111"/>
      <c r="DZ32" s="111"/>
      <c r="EA32" s="111"/>
      <c r="EB32" s="111"/>
      <c r="EC32" s="111"/>
      <c r="ED32" s="111"/>
      <c r="EE32" s="111"/>
      <c r="EF32" s="111"/>
      <c r="EG32" s="112"/>
      <c r="EH32" s="110">
        <f>データ!$D$11</f>
        <v>42005</v>
      </c>
      <c r="EI32" s="111"/>
      <c r="EJ32" s="111"/>
      <c r="EK32" s="111"/>
      <c r="EL32" s="111"/>
      <c r="EM32" s="111"/>
      <c r="EN32" s="111"/>
      <c r="EO32" s="111"/>
      <c r="EP32" s="111"/>
      <c r="EQ32" s="111"/>
      <c r="ER32" s="111"/>
      <c r="ES32" s="111"/>
      <c r="ET32" s="111"/>
      <c r="EU32" s="111"/>
      <c r="EV32" s="112"/>
      <c r="EW32" s="110">
        <f>データ!$E$11</f>
        <v>42370</v>
      </c>
      <c r="EX32" s="111"/>
      <c r="EY32" s="111"/>
      <c r="EZ32" s="111"/>
      <c r="FA32" s="111"/>
      <c r="FB32" s="111"/>
      <c r="FC32" s="111"/>
      <c r="FD32" s="111"/>
      <c r="FE32" s="111"/>
      <c r="FF32" s="111"/>
      <c r="FG32" s="111"/>
      <c r="FH32" s="111"/>
      <c r="FI32" s="111"/>
      <c r="FJ32" s="111"/>
      <c r="FK32" s="112"/>
      <c r="FL32" s="110">
        <f>データ!$F$11</f>
        <v>42736</v>
      </c>
      <c r="FM32" s="111"/>
      <c r="FN32" s="111"/>
      <c r="FO32" s="111"/>
      <c r="FP32" s="111"/>
      <c r="FQ32" s="111"/>
      <c r="FR32" s="111"/>
      <c r="FS32" s="111"/>
      <c r="FT32" s="111"/>
      <c r="FU32" s="111"/>
      <c r="FV32" s="111"/>
      <c r="FW32" s="111"/>
      <c r="FX32" s="111"/>
      <c r="FY32" s="111"/>
      <c r="FZ32" s="112"/>
      <c r="GA32" s="5"/>
      <c r="GB32" s="5"/>
      <c r="GC32" s="5"/>
      <c r="GD32" s="5"/>
      <c r="GE32" s="5"/>
      <c r="GF32" s="5"/>
      <c r="GG32" s="5"/>
      <c r="GH32" s="5"/>
      <c r="GI32" s="28"/>
      <c r="GJ32" s="28"/>
      <c r="GK32" s="28"/>
      <c r="GL32" s="28"/>
      <c r="GM32" s="28"/>
      <c r="GN32" s="28"/>
      <c r="GO32" s="28"/>
      <c r="GP32" s="28"/>
      <c r="GQ32" s="28"/>
      <c r="GR32" s="110">
        <f>データ!$B$11</f>
        <v>41275</v>
      </c>
      <c r="GS32" s="111"/>
      <c r="GT32" s="111"/>
      <c r="GU32" s="111"/>
      <c r="GV32" s="111"/>
      <c r="GW32" s="111"/>
      <c r="GX32" s="111"/>
      <c r="GY32" s="111"/>
      <c r="GZ32" s="111"/>
      <c r="HA32" s="111"/>
      <c r="HB32" s="111"/>
      <c r="HC32" s="111"/>
      <c r="HD32" s="111"/>
      <c r="HE32" s="111"/>
      <c r="HF32" s="112"/>
      <c r="HG32" s="110">
        <f>データ!$C$11</f>
        <v>41640</v>
      </c>
      <c r="HH32" s="111"/>
      <c r="HI32" s="111"/>
      <c r="HJ32" s="111"/>
      <c r="HK32" s="111"/>
      <c r="HL32" s="111"/>
      <c r="HM32" s="111"/>
      <c r="HN32" s="111"/>
      <c r="HO32" s="111"/>
      <c r="HP32" s="111"/>
      <c r="HQ32" s="111"/>
      <c r="HR32" s="111"/>
      <c r="HS32" s="111"/>
      <c r="HT32" s="111"/>
      <c r="HU32" s="112"/>
      <c r="HV32" s="110">
        <f>データ!$D$11</f>
        <v>42005</v>
      </c>
      <c r="HW32" s="111"/>
      <c r="HX32" s="111"/>
      <c r="HY32" s="111"/>
      <c r="HZ32" s="111"/>
      <c r="IA32" s="111"/>
      <c r="IB32" s="111"/>
      <c r="IC32" s="111"/>
      <c r="ID32" s="111"/>
      <c r="IE32" s="111"/>
      <c r="IF32" s="111"/>
      <c r="IG32" s="111"/>
      <c r="IH32" s="111"/>
      <c r="II32" s="111"/>
      <c r="IJ32" s="112"/>
      <c r="IK32" s="110">
        <f>データ!$E$11</f>
        <v>42370</v>
      </c>
      <c r="IL32" s="111"/>
      <c r="IM32" s="111"/>
      <c r="IN32" s="111"/>
      <c r="IO32" s="111"/>
      <c r="IP32" s="111"/>
      <c r="IQ32" s="111"/>
      <c r="IR32" s="111"/>
      <c r="IS32" s="111"/>
      <c r="IT32" s="111"/>
      <c r="IU32" s="111"/>
      <c r="IV32" s="111"/>
      <c r="IW32" s="111"/>
      <c r="IX32" s="111"/>
      <c r="IY32" s="112"/>
      <c r="IZ32" s="110">
        <f>データ!$F$11</f>
        <v>42736</v>
      </c>
      <c r="JA32" s="111"/>
      <c r="JB32" s="111"/>
      <c r="JC32" s="111"/>
      <c r="JD32" s="111"/>
      <c r="JE32" s="111"/>
      <c r="JF32" s="111"/>
      <c r="JG32" s="111"/>
      <c r="JH32" s="111"/>
      <c r="JI32" s="111"/>
      <c r="JJ32" s="111"/>
      <c r="JK32" s="111"/>
      <c r="JL32" s="111"/>
      <c r="JM32" s="111"/>
      <c r="JN32" s="112"/>
      <c r="JO32" s="5"/>
      <c r="JP32" s="5"/>
      <c r="JQ32" s="5"/>
      <c r="JR32" s="5"/>
      <c r="JS32" s="5"/>
      <c r="JT32" s="5"/>
      <c r="JU32" s="5"/>
      <c r="JV32" s="5"/>
      <c r="JW32" s="28"/>
      <c r="JX32" s="28"/>
      <c r="JY32" s="28"/>
      <c r="JZ32" s="28"/>
      <c r="KA32" s="28"/>
      <c r="KB32" s="28"/>
      <c r="KC32" s="28"/>
      <c r="KD32" s="28"/>
      <c r="KE32" s="28"/>
      <c r="KF32" s="110">
        <f>データ!$B$11</f>
        <v>41275</v>
      </c>
      <c r="KG32" s="111"/>
      <c r="KH32" s="111"/>
      <c r="KI32" s="111"/>
      <c r="KJ32" s="111"/>
      <c r="KK32" s="111"/>
      <c r="KL32" s="111"/>
      <c r="KM32" s="111"/>
      <c r="KN32" s="111"/>
      <c r="KO32" s="111"/>
      <c r="KP32" s="111"/>
      <c r="KQ32" s="111"/>
      <c r="KR32" s="111"/>
      <c r="KS32" s="111"/>
      <c r="KT32" s="112"/>
      <c r="KU32" s="110">
        <f>データ!$C$11</f>
        <v>41640</v>
      </c>
      <c r="KV32" s="111"/>
      <c r="KW32" s="111"/>
      <c r="KX32" s="111"/>
      <c r="KY32" s="111"/>
      <c r="KZ32" s="111"/>
      <c r="LA32" s="111"/>
      <c r="LB32" s="111"/>
      <c r="LC32" s="111"/>
      <c r="LD32" s="111"/>
      <c r="LE32" s="111"/>
      <c r="LF32" s="111"/>
      <c r="LG32" s="111"/>
      <c r="LH32" s="111"/>
      <c r="LI32" s="112"/>
      <c r="LJ32" s="110">
        <f>データ!$D$11</f>
        <v>42005</v>
      </c>
      <c r="LK32" s="111"/>
      <c r="LL32" s="111"/>
      <c r="LM32" s="111"/>
      <c r="LN32" s="111"/>
      <c r="LO32" s="111"/>
      <c r="LP32" s="111"/>
      <c r="LQ32" s="111"/>
      <c r="LR32" s="111"/>
      <c r="LS32" s="111"/>
      <c r="LT32" s="111"/>
      <c r="LU32" s="111"/>
      <c r="LV32" s="111"/>
      <c r="LW32" s="111"/>
      <c r="LX32" s="112"/>
      <c r="LY32" s="110">
        <f>データ!$E$11</f>
        <v>42370</v>
      </c>
      <c r="LZ32" s="111"/>
      <c r="MA32" s="111"/>
      <c r="MB32" s="111"/>
      <c r="MC32" s="111"/>
      <c r="MD32" s="111"/>
      <c r="ME32" s="111"/>
      <c r="MF32" s="111"/>
      <c r="MG32" s="111"/>
      <c r="MH32" s="111"/>
      <c r="MI32" s="111"/>
      <c r="MJ32" s="111"/>
      <c r="MK32" s="111"/>
      <c r="ML32" s="111"/>
      <c r="MM32" s="112"/>
      <c r="MN32" s="110">
        <f>データ!$F$11</f>
        <v>42736</v>
      </c>
      <c r="MO32" s="111"/>
      <c r="MP32" s="111"/>
      <c r="MQ32" s="111"/>
      <c r="MR32" s="111"/>
      <c r="MS32" s="111"/>
      <c r="MT32" s="111"/>
      <c r="MU32" s="111"/>
      <c r="MV32" s="111"/>
      <c r="MW32" s="111"/>
      <c r="MX32" s="111"/>
      <c r="MY32" s="111"/>
      <c r="MZ32" s="111"/>
      <c r="NA32" s="111"/>
      <c r="NB32" s="112"/>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98" t="s">
        <v>37</v>
      </c>
      <c r="H33" s="98"/>
      <c r="I33" s="98"/>
      <c r="J33" s="98"/>
      <c r="K33" s="98"/>
      <c r="L33" s="98"/>
      <c r="M33" s="98"/>
      <c r="N33" s="98"/>
      <c r="O33" s="98"/>
      <c r="P33" s="99">
        <f>データ!AH7</f>
        <v>102.4</v>
      </c>
      <c r="Q33" s="100"/>
      <c r="R33" s="100"/>
      <c r="S33" s="100"/>
      <c r="T33" s="100"/>
      <c r="U33" s="100"/>
      <c r="V33" s="100"/>
      <c r="W33" s="100"/>
      <c r="X33" s="100"/>
      <c r="Y33" s="100"/>
      <c r="Z33" s="100"/>
      <c r="AA33" s="100"/>
      <c r="AB33" s="100"/>
      <c r="AC33" s="100"/>
      <c r="AD33" s="101"/>
      <c r="AE33" s="99">
        <f>データ!AI7</f>
        <v>97.3</v>
      </c>
      <c r="AF33" s="100"/>
      <c r="AG33" s="100"/>
      <c r="AH33" s="100"/>
      <c r="AI33" s="100"/>
      <c r="AJ33" s="100"/>
      <c r="AK33" s="100"/>
      <c r="AL33" s="100"/>
      <c r="AM33" s="100"/>
      <c r="AN33" s="100"/>
      <c r="AO33" s="100"/>
      <c r="AP33" s="100"/>
      <c r="AQ33" s="100"/>
      <c r="AR33" s="100"/>
      <c r="AS33" s="101"/>
      <c r="AT33" s="99">
        <f>データ!AJ7</f>
        <v>100.5</v>
      </c>
      <c r="AU33" s="100"/>
      <c r="AV33" s="100"/>
      <c r="AW33" s="100"/>
      <c r="AX33" s="100"/>
      <c r="AY33" s="100"/>
      <c r="AZ33" s="100"/>
      <c r="BA33" s="100"/>
      <c r="BB33" s="100"/>
      <c r="BC33" s="100"/>
      <c r="BD33" s="100"/>
      <c r="BE33" s="100"/>
      <c r="BF33" s="100"/>
      <c r="BG33" s="100"/>
      <c r="BH33" s="101"/>
      <c r="BI33" s="99">
        <f>データ!AK7</f>
        <v>102.8</v>
      </c>
      <c r="BJ33" s="100"/>
      <c r="BK33" s="100"/>
      <c r="BL33" s="100"/>
      <c r="BM33" s="100"/>
      <c r="BN33" s="100"/>
      <c r="BO33" s="100"/>
      <c r="BP33" s="100"/>
      <c r="BQ33" s="100"/>
      <c r="BR33" s="100"/>
      <c r="BS33" s="100"/>
      <c r="BT33" s="100"/>
      <c r="BU33" s="100"/>
      <c r="BV33" s="100"/>
      <c r="BW33" s="101"/>
      <c r="BX33" s="99">
        <f>データ!AL7</f>
        <v>102.9</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87.6</v>
      </c>
      <c r="DE33" s="100"/>
      <c r="DF33" s="100"/>
      <c r="DG33" s="100"/>
      <c r="DH33" s="100"/>
      <c r="DI33" s="100"/>
      <c r="DJ33" s="100"/>
      <c r="DK33" s="100"/>
      <c r="DL33" s="100"/>
      <c r="DM33" s="100"/>
      <c r="DN33" s="100"/>
      <c r="DO33" s="100"/>
      <c r="DP33" s="100"/>
      <c r="DQ33" s="100"/>
      <c r="DR33" s="101"/>
      <c r="DS33" s="99">
        <f>データ!AT7</f>
        <v>89.1</v>
      </c>
      <c r="DT33" s="100"/>
      <c r="DU33" s="100"/>
      <c r="DV33" s="100"/>
      <c r="DW33" s="100"/>
      <c r="DX33" s="100"/>
      <c r="DY33" s="100"/>
      <c r="DZ33" s="100"/>
      <c r="EA33" s="100"/>
      <c r="EB33" s="100"/>
      <c r="EC33" s="100"/>
      <c r="ED33" s="100"/>
      <c r="EE33" s="100"/>
      <c r="EF33" s="100"/>
      <c r="EG33" s="101"/>
      <c r="EH33" s="99">
        <f>データ!AU7</f>
        <v>93.2</v>
      </c>
      <c r="EI33" s="100"/>
      <c r="EJ33" s="100"/>
      <c r="EK33" s="100"/>
      <c r="EL33" s="100"/>
      <c r="EM33" s="100"/>
      <c r="EN33" s="100"/>
      <c r="EO33" s="100"/>
      <c r="EP33" s="100"/>
      <c r="EQ33" s="100"/>
      <c r="ER33" s="100"/>
      <c r="ES33" s="100"/>
      <c r="ET33" s="100"/>
      <c r="EU33" s="100"/>
      <c r="EV33" s="101"/>
      <c r="EW33" s="99">
        <f>データ!AV7</f>
        <v>96.7</v>
      </c>
      <c r="EX33" s="100"/>
      <c r="EY33" s="100"/>
      <c r="EZ33" s="100"/>
      <c r="FA33" s="100"/>
      <c r="FB33" s="100"/>
      <c r="FC33" s="100"/>
      <c r="FD33" s="100"/>
      <c r="FE33" s="100"/>
      <c r="FF33" s="100"/>
      <c r="FG33" s="100"/>
      <c r="FH33" s="100"/>
      <c r="FI33" s="100"/>
      <c r="FJ33" s="100"/>
      <c r="FK33" s="101"/>
      <c r="FL33" s="99">
        <f>データ!AW7</f>
        <v>97.1</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79.8</v>
      </c>
      <c r="KG33" s="100"/>
      <c r="KH33" s="100"/>
      <c r="KI33" s="100"/>
      <c r="KJ33" s="100"/>
      <c r="KK33" s="100"/>
      <c r="KL33" s="100"/>
      <c r="KM33" s="100"/>
      <c r="KN33" s="100"/>
      <c r="KO33" s="100"/>
      <c r="KP33" s="100"/>
      <c r="KQ33" s="100"/>
      <c r="KR33" s="100"/>
      <c r="KS33" s="100"/>
      <c r="KT33" s="101"/>
      <c r="KU33" s="99">
        <f>データ!BP7</f>
        <v>79.099999999999994</v>
      </c>
      <c r="KV33" s="100"/>
      <c r="KW33" s="100"/>
      <c r="KX33" s="100"/>
      <c r="KY33" s="100"/>
      <c r="KZ33" s="100"/>
      <c r="LA33" s="100"/>
      <c r="LB33" s="100"/>
      <c r="LC33" s="100"/>
      <c r="LD33" s="100"/>
      <c r="LE33" s="100"/>
      <c r="LF33" s="100"/>
      <c r="LG33" s="100"/>
      <c r="LH33" s="100"/>
      <c r="LI33" s="101"/>
      <c r="LJ33" s="99">
        <f>データ!BQ7</f>
        <v>78.599999999999994</v>
      </c>
      <c r="LK33" s="100"/>
      <c r="LL33" s="100"/>
      <c r="LM33" s="100"/>
      <c r="LN33" s="100"/>
      <c r="LO33" s="100"/>
      <c r="LP33" s="100"/>
      <c r="LQ33" s="100"/>
      <c r="LR33" s="100"/>
      <c r="LS33" s="100"/>
      <c r="LT33" s="100"/>
      <c r="LU33" s="100"/>
      <c r="LV33" s="100"/>
      <c r="LW33" s="100"/>
      <c r="LX33" s="101"/>
      <c r="LY33" s="99">
        <f>データ!BR7</f>
        <v>81.3</v>
      </c>
      <c r="LZ33" s="100"/>
      <c r="MA33" s="100"/>
      <c r="MB33" s="100"/>
      <c r="MC33" s="100"/>
      <c r="MD33" s="100"/>
      <c r="ME33" s="100"/>
      <c r="MF33" s="100"/>
      <c r="MG33" s="100"/>
      <c r="MH33" s="100"/>
      <c r="MI33" s="100"/>
      <c r="MJ33" s="100"/>
      <c r="MK33" s="100"/>
      <c r="ML33" s="100"/>
      <c r="MM33" s="101"/>
      <c r="MN33" s="99">
        <f>データ!BS7</f>
        <v>82.4</v>
      </c>
      <c r="MO33" s="100"/>
      <c r="MP33" s="100"/>
      <c r="MQ33" s="100"/>
      <c r="MR33" s="100"/>
      <c r="MS33" s="100"/>
      <c r="MT33" s="100"/>
      <c r="MU33" s="100"/>
      <c r="MV33" s="100"/>
      <c r="MW33" s="100"/>
      <c r="MX33" s="100"/>
      <c r="MY33" s="100"/>
      <c r="MZ33" s="100"/>
      <c r="NA33" s="100"/>
      <c r="NB33" s="101"/>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98" t="s">
        <v>38</v>
      </c>
      <c r="H34" s="98"/>
      <c r="I34" s="98"/>
      <c r="J34" s="98"/>
      <c r="K34" s="98"/>
      <c r="L34" s="98"/>
      <c r="M34" s="98"/>
      <c r="N34" s="98"/>
      <c r="O34" s="98"/>
      <c r="P34" s="99">
        <f>データ!AM7</f>
        <v>99</v>
      </c>
      <c r="Q34" s="100"/>
      <c r="R34" s="100"/>
      <c r="S34" s="100"/>
      <c r="T34" s="100"/>
      <c r="U34" s="100"/>
      <c r="V34" s="100"/>
      <c r="W34" s="100"/>
      <c r="X34" s="100"/>
      <c r="Y34" s="100"/>
      <c r="Z34" s="100"/>
      <c r="AA34" s="100"/>
      <c r="AB34" s="100"/>
      <c r="AC34" s="100"/>
      <c r="AD34" s="101"/>
      <c r="AE34" s="99">
        <f>データ!AN7</f>
        <v>97.7</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97.2</v>
      </c>
      <c r="BJ34" s="100"/>
      <c r="BK34" s="100"/>
      <c r="BL34" s="100"/>
      <c r="BM34" s="100"/>
      <c r="BN34" s="100"/>
      <c r="BO34" s="100"/>
      <c r="BP34" s="100"/>
      <c r="BQ34" s="100"/>
      <c r="BR34" s="100"/>
      <c r="BS34" s="100"/>
      <c r="BT34" s="100"/>
      <c r="BU34" s="100"/>
      <c r="BV34" s="100"/>
      <c r="BW34" s="101"/>
      <c r="BX34" s="99">
        <f>データ!AQ7</f>
        <v>97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92.2</v>
      </c>
      <c r="DE34" s="100"/>
      <c r="DF34" s="100"/>
      <c r="DG34" s="100"/>
      <c r="DH34" s="100"/>
      <c r="DI34" s="100"/>
      <c r="DJ34" s="100"/>
      <c r="DK34" s="100"/>
      <c r="DL34" s="100"/>
      <c r="DM34" s="100"/>
      <c r="DN34" s="100"/>
      <c r="DO34" s="100"/>
      <c r="DP34" s="100"/>
      <c r="DQ34" s="100"/>
      <c r="DR34" s="101"/>
      <c r="DS34" s="99">
        <f>データ!AY7</f>
        <v>90.2</v>
      </c>
      <c r="DT34" s="100"/>
      <c r="DU34" s="100"/>
      <c r="DV34" s="100"/>
      <c r="DW34" s="100"/>
      <c r="DX34" s="100"/>
      <c r="DY34" s="100"/>
      <c r="DZ34" s="100"/>
      <c r="EA34" s="100"/>
      <c r="EB34" s="100"/>
      <c r="EC34" s="100"/>
      <c r="ED34" s="100"/>
      <c r="EE34" s="100"/>
      <c r="EF34" s="100"/>
      <c r="EG34" s="101"/>
      <c r="EH34" s="99">
        <f>データ!AZ7</f>
        <v>91.1</v>
      </c>
      <c r="EI34" s="100"/>
      <c r="EJ34" s="100"/>
      <c r="EK34" s="100"/>
      <c r="EL34" s="100"/>
      <c r="EM34" s="100"/>
      <c r="EN34" s="100"/>
      <c r="EO34" s="100"/>
      <c r="EP34" s="100"/>
      <c r="EQ34" s="100"/>
      <c r="ER34" s="100"/>
      <c r="ES34" s="100"/>
      <c r="ET34" s="100"/>
      <c r="EU34" s="100"/>
      <c r="EV34" s="101"/>
      <c r="EW34" s="99">
        <f>データ!BA7</f>
        <v>90.1</v>
      </c>
      <c r="EX34" s="100"/>
      <c r="EY34" s="100"/>
      <c r="EZ34" s="100"/>
      <c r="FA34" s="100"/>
      <c r="FB34" s="100"/>
      <c r="FC34" s="100"/>
      <c r="FD34" s="100"/>
      <c r="FE34" s="100"/>
      <c r="FF34" s="100"/>
      <c r="FG34" s="100"/>
      <c r="FH34" s="100"/>
      <c r="FI34" s="100"/>
      <c r="FJ34" s="100"/>
      <c r="FK34" s="101"/>
      <c r="FL34" s="99">
        <f>データ!BB7</f>
        <v>89.6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85.3</v>
      </c>
      <c r="GS34" s="100"/>
      <c r="GT34" s="100"/>
      <c r="GU34" s="100"/>
      <c r="GV34" s="100"/>
      <c r="GW34" s="100"/>
      <c r="GX34" s="100"/>
      <c r="GY34" s="100"/>
      <c r="GZ34" s="100"/>
      <c r="HA34" s="100"/>
      <c r="HB34" s="100"/>
      <c r="HC34" s="100"/>
      <c r="HD34" s="100"/>
      <c r="HE34" s="100"/>
      <c r="HF34" s="101"/>
      <c r="HG34" s="99">
        <f>データ!BJ7</f>
        <v>80.7</v>
      </c>
      <c r="HH34" s="100"/>
      <c r="HI34" s="100"/>
      <c r="HJ34" s="100"/>
      <c r="HK34" s="100"/>
      <c r="HL34" s="100"/>
      <c r="HM34" s="100"/>
      <c r="HN34" s="100"/>
      <c r="HO34" s="100"/>
      <c r="HP34" s="100"/>
      <c r="HQ34" s="100"/>
      <c r="HR34" s="100"/>
      <c r="HS34" s="100"/>
      <c r="HT34" s="100"/>
      <c r="HU34" s="101"/>
      <c r="HV34" s="99">
        <f>データ!BK7</f>
        <v>73.099999999999994</v>
      </c>
      <c r="HW34" s="100"/>
      <c r="HX34" s="100"/>
      <c r="HY34" s="100"/>
      <c r="HZ34" s="100"/>
      <c r="IA34" s="100"/>
      <c r="IB34" s="100"/>
      <c r="IC34" s="100"/>
      <c r="ID34" s="100"/>
      <c r="IE34" s="100"/>
      <c r="IF34" s="100"/>
      <c r="IG34" s="100"/>
      <c r="IH34" s="100"/>
      <c r="II34" s="100"/>
      <c r="IJ34" s="101"/>
      <c r="IK34" s="99">
        <f>データ!BL7</f>
        <v>76.3</v>
      </c>
      <c r="IL34" s="100"/>
      <c r="IM34" s="100"/>
      <c r="IN34" s="100"/>
      <c r="IO34" s="100"/>
      <c r="IP34" s="100"/>
      <c r="IQ34" s="100"/>
      <c r="IR34" s="100"/>
      <c r="IS34" s="100"/>
      <c r="IT34" s="100"/>
      <c r="IU34" s="100"/>
      <c r="IV34" s="100"/>
      <c r="IW34" s="100"/>
      <c r="IX34" s="100"/>
      <c r="IY34" s="101"/>
      <c r="IZ34" s="99">
        <f>データ!BM7</f>
        <v>80.7</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70.5</v>
      </c>
      <c r="KG34" s="100"/>
      <c r="KH34" s="100"/>
      <c r="KI34" s="100"/>
      <c r="KJ34" s="100"/>
      <c r="KK34" s="100"/>
      <c r="KL34" s="100"/>
      <c r="KM34" s="100"/>
      <c r="KN34" s="100"/>
      <c r="KO34" s="100"/>
      <c r="KP34" s="100"/>
      <c r="KQ34" s="100"/>
      <c r="KR34" s="100"/>
      <c r="KS34" s="100"/>
      <c r="KT34" s="101"/>
      <c r="KU34" s="99">
        <f>データ!BU7</f>
        <v>70.599999999999994</v>
      </c>
      <c r="KV34" s="100"/>
      <c r="KW34" s="100"/>
      <c r="KX34" s="100"/>
      <c r="KY34" s="100"/>
      <c r="KZ34" s="100"/>
      <c r="LA34" s="100"/>
      <c r="LB34" s="100"/>
      <c r="LC34" s="100"/>
      <c r="LD34" s="100"/>
      <c r="LE34" s="100"/>
      <c r="LF34" s="100"/>
      <c r="LG34" s="100"/>
      <c r="LH34" s="100"/>
      <c r="LI34" s="101"/>
      <c r="LJ34" s="99">
        <f>データ!BV7</f>
        <v>71.3</v>
      </c>
      <c r="LK34" s="100"/>
      <c r="LL34" s="100"/>
      <c r="LM34" s="100"/>
      <c r="LN34" s="100"/>
      <c r="LO34" s="100"/>
      <c r="LP34" s="100"/>
      <c r="LQ34" s="100"/>
      <c r="LR34" s="100"/>
      <c r="LS34" s="100"/>
      <c r="LT34" s="100"/>
      <c r="LU34" s="100"/>
      <c r="LV34" s="100"/>
      <c r="LW34" s="100"/>
      <c r="LX34" s="101"/>
      <c r="LY34" s="99">
        <f>データ!BW7</f>
        <v>72.599999999999994</v>
      </c>
      <c r="LZ34" s="100"/>
      <c r="MA34" s="100"/>
      <c r="MB34" s="100"/>
      <c r="MC34" s="100"/>
      <c r="MD34" s="100"/>
      <c r="ME34" s="100"/>
      <c r="MF34" s="100"/>
      <c r="MG34" s="100"/>
      <c r="MH34" s="100"/>
      <c r="MI34" s="100"/>
      <c r="MJ34" s="100"/>
      <c r="MK34" s="100"/>
      <c r="ML34" s="100"/>
      <c r="MM34" s="101"/>
      <c r="MN34" s="99">
        <f>データ!BX7</f>
        <v>73.5</v>
      </c>
      <c r="MO34" s="100"/>
      <c r="MP34" s="100"/>
      <c r="MQ34" s="100"/>
      <c r="MR34" s="100"/>
      <c r="MS34" s="100"/>
      <c r="MT34" s="100"/>
      <c r="MU34" s="100"/>
      <c r="MV34" s="100"/>
      <c r="MW34" s="100"/>
      <c r="MX34" s="100"/>
      <c r="MY34" s="100"/>
      <c r="MZ34" s="100"/>
      <c r="NA34" s="100"/>
      <c r="NB34" s="101"/>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5"/>
      <c r="NK37" s="116"/>
      <c r="NL37" s="116"/>
      <c r="NM37" s="116"/>
      <c r="NN37" s="116"/>
      <c r="NO37" s="116"/>
      <c r="NP37" s="116"/>
      <c r="NQ37" s="116"/>
      <c r="NR37" s="116"/>
      <c r="NS37" s="116"/>
      <c r="NT37" s="116"/>
      <c r="NU37" s="116"/>
      <c r="NV37" s="116"/>
      <c r="NW37" s="116"/>
      <c r="NX37" s="117"/>
    </row>
    <row r="38" spans="1:388" ht="44.2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44.2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161</v>
      </c>
      <c r="NK49" s="108"/>
      <c r="NL49" s="108"/>
      <c r="NM49" s="108"/>
      <c r="NN49" s="108"/>
      <c r="NO49" s="108"/>
      <c r="NP49" s="108"/>
      <c r="NQ49" s="108"/>
      <c r="NR49" s="108"/>
      <c r="NS49" s="108"/>
      <c r="NT49" s="108"/>
      <c r="NU49" s="108"/>
      <c r="NV49" s="108"/>
      <c r="NW49" s="108"/>
      <c r="NX49" s="109"/>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7"/>
      <c r="NK51" s="108"/>
      <c r="NL51" s="108"/>
      <c r="NM51" s="108"/>
      <c r="NN51" s="108"/>
      <c r="NO51" s="108"/>
      <c r="NP51" s="108"/>
      <c r="NQ51" s="108"/>
      <c r="NR51" s="108"/>
      <c r="NS51" s="108"/>
      <c r="NT51" s="108"/>
      <c r="NU51" s="108"/>
      <c r="NV51" s="108"/>
      <c r="NW51" s="108"/>
      <c r="NX51" s="109"/>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7"/>
      <c r="NK52" s="108"/>
      <c r="NL52" s="108"/>
      <c r="NM52" s="108"/>
      <c r="NN52" s="108"/>
      <c r="NO52" s="108"/>
      <c r="NP52" s="108"/>
      <c r="NQ52" s="108"/>
      <c r="NR52" s="108"/>
      <c r="NS52" s="108"/>
      <c r="NT52" s="108"/>
      <c r="NU52" s="108"/>
      <c r="NV52" s="108"/>
      <c r="NW52" s="108"/>
      <c r="NX52" s="109"/>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7"/>
      <c r="NK53" s="108"/>
      <c r="NL53" s="108"/>
      <c r="NM53" s="108"/>
      <c r="NN53" s="108"/>
      <c r="NO53" s="108"/>
      <c r="NP53" s="108"/>
      <c r="NQ53" s="108"/>
      <c r="NR53" s="108"/>
      <c r="NS53" s="108"/>
      <c r="NT53" s="108"/>
      <c r="NU53" s="108"/>
      <c r="NV53" s="108"/>
      <c r="NW53" s="108"/>
      <c r="NX53" s="109"/>
    </row>
    <row r="54" spans="1:388" ht="13.5" customHeight="1">
      <c r="A54" s="2"/>
      <c r="B54" s="25"/>
      <c r="C54" s="5"/>
      <c r="D54" s="5"/>
      <c r="E54" s="5"/>
      <c r="F54" s="5"/>
      <c r="G54" s="28"/>
      <c r="H54" s="28"/>
      <c r="I54" s="28"/>
      <c r="J54" s="28"/>
      <c r="K54" s="28"/>
      <c r="L54" s="28"/>
      <c r="M54" s="28"/>
      <c r="N54" s="28"/>
      <c r="O54" s="28"/>
      <c r="P54" s="110">
        <f>データ!$B$11</f>
        <v>41275</v>
      </c>
      <c r="Q54" s="111"/>
      <c r="R54" s="111"/>
      <c r="S54" s="111"/>
      <c r="T54" s="111"/>
      <c r="U54" s="111"/>
      <c r="V54" s="111"/>
      <c r="W54" s="111"/>
      <c r="X54" s="111"/>
      <c r="Y54" s="111"/>
      <c r="Z54" s="111"/>
      <c r="AA54" s="111"/>
      <c r="AB54" s="111"/>
      <c r="AC54" s="111"/>
      <c r="AD54" s="112"/>
      <c r="AE54" s="110">
        <f>データ!$C$11</f>
        <v>41640</v>
      </c>
      <c r="AF54" s="111"/>
      <c r="AG54" s="111"/>
      <c r="AH54" s="111"/>
      <c r="AI54" s="111"/>
      <c r="AJ54" s="111"/>
      <c r="AK54" s="111"/>
      <c r="AL54" s="111"/>
      <c r="AM54" s="111"/>
      <c r="AN54" s="111"/>
      <c r="AO54" s="111"/>
      <c r="AP54" s="111"/>
      <c r="AQ54" s="111"/>
      <c r="AR54" s="111"/>
      <c r="AS54" s="112"/>
      <c r="AT54" s="110">
        <f>データ!$D$11</f>
        <v>42005</v>
      </c>
      <c r="AU54" s="111"/>
      <c r="AV54" s="111"/>
      <c r="AW54" s="111"/>
      <c r="AX54" s="111"/>
      <c r="AY54" s="111"/>
      <c r="AZ54" s="111"/>
      <c r="BA54" s="111"/>
      <c r="BB54" s="111"/>
      <c r="BC54" s="111"/>
      <c r="BD54" s="111"/>
      <c r="BE54" s="111"/>
      <c r="BF54" s="111"/>
      <c r="BG54" s="111"/>
      <c r="BH54" s="112"/>
      <c r="BI54" s="110">
        <f>データ!$E$11</f>
        <v>42370</v>
      </c>
      <c r="BJ54" s="111"/>
      <c r="BK54" s="111"/>
      <c r="BL54" s="111"/>
      <c r="BM54" s="111"/>
      <c r="BN54" s="111"/>
      <c r="BO54" s="111"/>
      <c r="BP54" s="111"/>
      <c r="BQ54" s="111"/>
      <c r="BR54" s="111"/>
      <c r="BS54" s="111"/>
      <c r="BT54" s="111"/>
      <c r="BU54" s="111"/>
      <c r="BV54" s="111"/>
      <c r="BW54" s="112"/>
      <c r="BX54" s="110">
        <f>データ!$F$11</f>
        <v>42736</v>
      </c>
      <c r="BY54" s="111"/>
      <c r="BZ54" s="111"/>
      <c r="CA54" s="111"/>
      <c r="CB54" s="111"/>
      <c r="CC54" s="111"/>
      <c r="CD54" s="111"/>
      <c r="CE54" s="111"/>
      <c r="CF54" s="111"/>
      <c r="CG54" s="111"/>
      <c r="CH54" s="111"/>
      <c r="CI54" s="111"/>
      <c r="CJ54" s="111"/>
      <c r="CK54" s="111"/>
      <c r="CL54" s="112"/>
      <c r="CO54" s="5"/>
      <c r="CP54" s="5"/>
      <c r="CQ54" s="5"/>
      <c r="CR54" s="5"/>
      <c r="CS54" s="5"/>
      <c r="CT54" s="5"/>
      <c r="CU54" s="28"/>
      <c r="CV54" s="28"/>
      <c r="CW54" s="28"/>
      <c r="CX54" s="28"/>
      <c r="CY54" s="28"/>
      <c r="CZ54" s="28"/>
      <c r="DA54" s="28"/>
      <c r="DB54" s="28"/>
      <c r="DC54" s="28"/>
      <c r="DD54" s="110">
        <f>データ!$B$11</f>
        <v>41275</v>
      </c>
      <c r="DE54" s="111"/>
      <c r="DF54" s="111"/>
      <c r="DG54" s="111"/>
      <c r="DH54" s="111"/>
      <c r="DI54" s="111"/>
      <c r="DJ54" s="111"/>
      <c r="DK54" s="111"/>
      <c r="DL54" s="111"/>
      <c r="DM54" s="111"/>
      <c r="DN54" s="111"/>
      <c r="DO54" s="111"/>
      <c r="DP54" s="111"/>
      <c r="DQ54" s="111"/>
      <c r="DR54" s="112"/>
      <c r="DS54" s="110">
        <f>データ!$C$11</f>
        <v>41640</v>
      </c>
      <c r="DT54" s="111"/>
      <c r="DU54" s="111"/>
      <c r="DV54" s="111"/>
      <c r="DW54" s="111"/>
      <c r="DX54" s="111"/>
      <c r="DY54" s="111"/>
      <c r="DZ54" s="111"/>
      <c r="EA54" s="111"/>
      <c r="EB54" s="111"/>
      <c r="EC54" s="111"/>
      <c r="ED54" s="111"/>
      <c r="EE54" s="111"/>
      <c r="EF54" s="111"/>
      <c r="EG54" s="112"/>
      <c r="EH54" s="110">
        <f>データ!$D$11</f>
        <v>42005</v>
      </c>
      <c r="EI54" s="111"/>
      <c r="EJ54" s="111"/>
      <c r="EK54" s="111"/>
      <c r="EL54" s="111"/>
      <c r="EM54" s="111"/>
      <c r="EN54" s="111"/>
      <c r="EO54" s="111"/>
      <c r="EP54" s="111"/>
      <c r="EQ54" s="111"/>
      <c r="ER54" s="111"/>
      <c r="ES54" s="111"/>
      <c r="ET54" s="111"/>
      <c r="EU54" s="111"/>
      <c r="EV54" s="112"/>
      <c r="EW54" s="110">
        <f>データ!$E$11</f>
        <v>42370</v>
      </c>
      <c r="EX54" s="111"/>
      <c r="EY54" s="111"/>
      <c r="EZ54" s="111"/>
      <c r="FA54" s="111"/>
      <c r="FB54" s="111"/>
      <c r="FC54" s="111"/>
      <c r="FD54" s="111"/>
      <c r="FE54" s="111"/>
      <c r="FF54" s="111"/>
      <c r="FG54" s="111"/>
      <c r="FH54" s="111"/>
      <c r="FI54" s="111"/>
      <c r="FJ54" s="111"/>
      <c r="FK54" s="112"/>
      <c r="FL54" s="110">
        <f>データ!$F$11</f>
        <v>42736</v>
      </c>
      <c r="FM54" s="111"/>
      <c r="FN54" s="111"/>
      <c r="FO54" s="111"/>
      <c r="FP54" s="111"/>
      <c r="FQ54" s="111"/>
      <c r="FR54" s="111"/>
      <c r="FS54" s="111"/>
      <c r="FT54" s="111"/>
      <c r="FU54" s="111"/>
      <c r="FV54" s="111"/>
      <c r="FW54" s="111"/>
      <c r="FX54" s="111"/>
      <c r="FY54" s="111"/>
      <c r="FZ54" s="112"/>
      <c r="GA54" s="5"/>
      <c r="GB54" s="5"/>
      <c r="GC54" s="5"/>
      <c r="GD54" s="5"/>
      <c r="GE54" s="5"/>
      <c r="GF54" s="5"/>
      <c r="GG54" s="5"/>
      <c r="GH54" s="5"/>
      <c r="GI54" s="28"/>
      <c r="GJ54" s="28"/>
      <c r="GK54" s="28"/>
      <c r="GL54" s="28"/>
      <c r="GM54" s="28"/>
      <c r="GN54" s="28"/>
      <c r="GO54" s="28"/>
      <c r="GP54" s="28"/>
      <c r="GQ54" s="28"/>
      <c r="GR54" s="110">
        <f>データ!$B$11</f>
        <v>41275</v>
      </c>
      <c r="GS54" s="111"/>
      <c r="GT54" s="111"/>
      <c r="GU54" s="111"/>
      <c r="GV54" s="111"/>
      <c r="GW54" s="111"/>
      <c r="GX54" s="111"/>
      <c r="GY54" s="111"/>
      <c r="GZ54" s="111"/>
      <c r="HA54" s="111"/>
      <c r="HB54" s="111"/>
      <c r="HC54" s="111"/>
      <c r="HD54" s="111"/>
      <c r="HE54" s="111"/>
      <c r="HF54" s="112"/>
      <c r="HG54" s="110">
        <f>データ!$C$11</f>
        <v>41640</v>
      </c>
      <c r="HH54" s="111"/>
      <c r="HI54" s="111"/>
      <c r="HJ54" s="111"/>
      <c r="HK54" s="111"/>
      <c r="HL54" s="111"/>
      <c r="HM54" s="111"/>
      <c r="HN54" s="111"/>
      <c r="HO54" s="111"/>
      <c r="HP54" s="111"/>
      <c r="HQ54" s="111"/>
      <c r="HR54" s="111"/>
      <c r="HS54" s="111"/>
      <c r="HT54" s="111"/>
      <c r="HU54" s="112"/>
      <c r="HV54" s="110">
        <f>データ!$D$11</f>
        <v>42005</v>
      </c>
      <c r="HW54" s="111"/>
      <c r="HX54" s="111"/>
      <c r="HY54" s="111"/>
      <c r="HZ54" s="111"/>
      <c r="IA54" s="111"/>
      <c r="IB54" s="111"/>
      <c r="IC54" s="111"/>
      <c r="ID54" s="111"/>
      <c r="IE54" s="111"/>
      <c r="IF54" s="111"/>
      <c r="IG54" s="111"/>
      <c r="IH54" s="111"/>
      <c r="II54" s="111"/>
      <c r="IJ54" s="112"/>
      <c r="IK54" s="110">
        <f>データ!$E$11</f>
        <v>42370</v>
      </c>
      <c r="IL54" s="111"/>
      <c r="IM54" s="111"/>
      <c r="IN54" s="111"/>
      <c r="IO54" s="111"/>
      <c r="IP54" s="111"/>
      <c r="IQ54" s="111"/>
      <c r="IR54" s="111"/>
      <c r="IS54" s="111"/>
      <c r="IT54" s="111"/>
      <c r="IU54" s="111"/>
      <c r="IV54" s="111"/>
      <c r="IW54" s="111"/>
      <c r="IX54" s="111"/>
      <c r="IY54" s="112"/>
      <c r="IZ54" s="110">
        <f>データ!$F$11</f>
        <v>42736</v>
      </c>
      <c r="JA54" s="111"/>
      <c r="JB54" s="111"/>
      <c r="JC54" s="111"/>
      <c r="JD54" s="111"/>
      <c r="JE54" s="111"/>
      <c r="JF54" s="111"/>
      <c r="JG54" s="111"/>
      <c r="JH54" s="111"/>
      <c r="JI54" s="111"/>
      <c r="JJ54" s="111"/>
      <c r="JK54" s="111"/>
      <c r="JL54" s="111"/>
      <c r="JM54" s="111"/>
      <c r="JN54" s="112"/>
      <c r="JO54" s="5"/>
      <c r="JP54" s="5"/>
      <c r="JQ54" s="5"/>
      <c r="JR54" s="5"/>
      <c r="JS54" s="5"/>
      <c r="JT54" s="5"/>
      <c r="JU54" s="5"/>
      <c r="JV54" s="5"/>
      <c r="JW54" s="28"/>
      <c r="JX54" s="28"/>
      <c r="JY54" s="28"/>
      <c r="JZ54" s="28"/>
      <c r="KA54" s="28"/>
      <c r="KB54" s="28"/>
      <c r="KC54" s="28"/>
      <c r="KD54" s="28"/>
      <c r="KE54" s="28"/>
      <c r="KF54" s="110">
        <f>データ!$B$11</f>
        <v>41275</v>
      </c>
      <c r="KG54" s="111"/>
      <c r="KH54" s="111"/>
      <c r="KI54" s="111"/>
      <c r="KJ54" s="111"/>
      <c r="KK54" s="111"/>
      <c r="KL54" s="111"/>
      <c r="KM54" s="111"/>
      <c r="KN54" s="111"/>
      <c r="KO54" s="111"/>
      <c r="KP54" s="111"/>
      <c r="KQ54" s="111"/>
      <c r="KR54" s="111"/>
      <c r="KS54" s="111"/>
      <c r="KT54" s="112"/>
      <c r="KU54" s="110">
        <f>データ!$C$11</f>
        <v>41640</v>
      </c>
      <c r="KV54" s="111"/>
      <c r="KW54" s="111"/>
      <c r="KX54" s="111"/>
      <c r="KY54" s="111"/>
      <c r="KZ54" s="111"/>
      <c r="LA54" s="111"/>
      <c r="LB54" s="111"/>
      <c r="LC54" s="111"/>
      <c r="LD54" s="111"/>
      <c r="LE54" s="111"/>
      <c r="LF54" s="111"/>
      <c r="LG54" s="111"/>
      <c r="LH54" s="111"/>
      <c r="LI54" s="112"/>
      <c r="LJ54" s="110">
        <f>データ!$D$11</f>
        <v>42005</v>
      </c>
      <c r="LK54" s="111"/>
      <c r="LL54" s="111"/>
      <c r="LM54" s="111"/>
      <c r="LN54" s="111"/>
      <c r="LO54" s="111"/>
      <c r="LP54" s="111"/>
      <c r="LQ54" s="111"/>
      <c r="LR54" s="111"/>
      <c r="LS54" s="111"/>
      <c r="LT54" s="111"/>
      <c r="LU54" s="111"/>
      <c r="LV54" s="111"/>
      <c r="LW54" s="111"/>
      <c r="LX54" s="112"/>
      <c r="LY54" s="110">
        <f>データ!$E$11</f>
        <v>42370</v>
      </c>
      <c r="LZ54" s="111"/>
      <c r="MA54" s="111"/>
      <c r="MB54" s="111"/>
      <c r="MC54" s="111"/>
      <c r="MD54" s="111"/>
      <c r="ME54" s="111"/>
      <c r="MF54" s="111"/>
      <c r="MG54" s="111"/>
      <c r="MH54" s="111"/>
      <c r="MI54" s="111"/>
      <c r="MJ54" s="111"/>
      <c r="MK54" s="111"/>
      <c r="ML54" s="111"/>
      <c r="MM54" s="112"/>
      <c r="MN54" s="110">
        <f>データ!$F$11</f>
        <v>42736</v>
      </c>
      <c r="MO54" s="111"/>
      <c r="MP54" s="111"/>
      <c r="MQ54" s="111"/>
      <c r="MR54" s="111"/>
      <c r="MS54" s="111"/>
      <c r="MT54" s="111"/>
      <c r="MU54" s="111"/>
      <c r="MV54" s="111"/>
      <c r="MW54" s="111"/>
      <c r="MX54" s="111"/>
      <c r="MY54" s="111"/>
      <c r="MZ54" s="111"/>
      <c r="NA54" s="111"/>
      <c r="NB54" s="112"/>
      <c r="NC54" s="5"/>
      <c r="ND54" s="5"/>
      <c r="NE54" s="5"/>
      <c r="NF54" s="5"/>
      <c r="NG54" s="5"/>
      <c r="NH54" s="27"/>
      <c r="NI54" s="2"/>
      <c r="NJ54" s="107"/>
      <c r="NK54" s="108"/>
      <c r="NL54" s="108"/>
      <c r="NM54" s="108"/>
      <c r="NN54" s="108"/>
      <c r="NO54" s="108"/>
      <c r="NP54" s="108"/>
      <c r="NQ54" s="108"/>
      <c r="NR54" s="108"/>
      <c r="NS54" s="108"/>
      <c r="NT54" s="108"/>
      <c r="NU54" s="108"/>
      <c r="NV54" s="108"/>
      <c r="NW54" s="108"/>
      <c r="NX54" s="109"/>
    </row>
    <row r="55" spans="1:388" ht="13.5" customHeight="1">
      <c r="A55" s="2"/>
      <c r="B55" s="25"/>
      <c r="C55" s="5"/>
      <c r="D55" s="5"/>
      <c r="E55" s="5"/>
      <c r="F55" s="5"/>
      <c r="G55" s="98" t="s">
        <v>37</v>
      </c>
      <c r="H55" s="98"/>
      <c r="I55" s="98"/>
      <c r="J55" s="98"/>
      <c r="K55" s="98"/>
      <c r="L55" s="98"/>
      <c r="M55" s="98"/>
      <c r="N55" s="98"/>
      <c r="O55" s="98"/>
      <c r="P55" s="102">
        <f>データ!BZ7</f>
        <v>81280</v>
      </c>
      <c r="Q55" s="103"/>
      <c r="R55" s="103"/>
      <c r="S55" s="103"/>
      <c r="T55" s="103"/>
      <c r="U55" s="103"/>
      <c r="V55" s="103"/>
      <c r="W55" s="103"/>
      <c r="X55" s="103"/>
      <c r="Y55" s="103"/>
      <c r="Z55" s="103"/>
      <c r="AA55" s="103"/>
      <c r="AB55" s="103"/>
      <c r="AC55" s="103"/>
      <c r="AD55" s="104"/>
      <c r="AE55" s="102">
        <f>データ!CA7</f>
        <v>84228</v>
      </c>
      <c r="AF55" s="103"/>
      <c r="AG55" s="103"/>
      <c r="AH55" s="103"/>
      <c r="AI55" s="103"/>
      <c r="AJ55" s="103"/>
      <c r="AK55" s="103"/>
      <c r="AL55" s="103"/>
      <c r="AM55" s="103"/>
      <c r="AN55" s="103"/>
      <c r="AO55" s="103"/>
      <c r="AP55" s="103"/>
      <c r="AQ55" s="103"/>
      <c r="AR55" s="103"/>
      <c r="AS55" s="104"/>
      <c r="AT55" s="102">
        <f>データ!CB7</f>
        <v>89346</v>
      </c>
      <c r="AU55" s="103"/>
      <c r="AV55" s="103"/>
      <c r="AW55" s="103"/>
      <c r="AX55" s="103"/>
      <c r="AY55" s="103"/>
      <c r="AZ55" s="103"/>
      <c r="BA55" s="103"/>
      <c r="BB55" s="103"/>
      <c r="BC55" s="103"/>
      <c r="BD55" s="103"/>
      <c r="BE55" s="103"/>
      <c r="BF55" s="103"/>
      <c r="BG55" s="103"/>
      <c r="BH55" s="104"/>
      <c r="BI55" s="102">
        <f>データ!CC7</f>
        <v>90645</v>
      </c>
      <c r="BJ55" s="103"/>
      <c r="BK55" s="103"/>
      <c r="BL55" s="103"/>
      <c r="BM55" s="103"/>
      <c r="BN55" s="103"/>
      <c r="BO55" s="103"/>
      <c r="BP55" s="103"/>
      <c r="BQ55" s="103"/>
      <c r="BR55" s="103"/>
      <c r="BS55" s="103"/>
      <c r="BT55" s="103"/>
      <c r="BU55" s="103"/>
      <c r="BV55" s="103"/>
      <c r="BW55" s="104"/>
      <c r="BX55" s="102">
        <f>データ!CD7</f>
        <v>90374</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19216</v>
      </c>
      <c r="DE55" s="103"/>
      <c r="DF55" s="103"/>
      <c r="DG55" s="103"/>
      <c r="DH55" s="103"/>
      <c r="DI55" s="103"/>
      <c r="DJ55" s="103"/>
      <c r="DK55" s="103"/>
      <c r="DL55" s="103"/>
      <c r="DM55" s="103"/>
      <c r="DN55" s="103"/>
      <c r="DO55" s="103"/>
      <c r="DP55" s="103"/>
      <c r="DQ55" s="103"/>
      <c r="DR55" s="104"/>
      <c r="DS55" s="102">
        <f>データ!CL7</f>
        <v>17634</v>
      </c>
      <c r="DT55" s="103"/>
      <c r="DU55" s="103"/>
      <c r="DV55" s="103"/>
      <c r="DW55" s="103"/>
      <c r="DX55" s="103"/>
      <c r="DY55" s="103"/>
      <c r="DZ55" s="103"/>
      <c r="EA55" s="103"/>
      <c r="EB55" s="103"/>
      <c r="EC55" s="103"/>
      <c r="ED55" s="103"/>
      <c r="EE55" s="103"/>
      <c r="EF55" s="103"/>
      <c r="EG55" s="104"/>
      <c r="EH55" s="102">
        <f>データ!CM7</f>
        <v>17976</v>
      </c>
      <c r="EI55" s="103"/>
      <c r="EJ55" s="103"/>
      <c r="EK55" s="103"/>
      <c r="EL55" s="103"/>
      <c r="EM55" s="103"/>
      <c r="EN55" s="103"/>
      <c r="EO55" s="103"/>
      <c r="EP55" s="103"/>
      <c r="EQ55" s="103"/>
      <c r="ER55" s="103"/>
      <c r="ES55" s="103"/>
      <c r="ET55" s="103"/>
      <c r="EU55" s="103"/>
      <c r="EV55" s="104"/>
      <c r="EW55" s="102">
        <f>データ!CN7</f>
        <v>17629</v>
      </c>
      <c r="EX55" s="103"/>
      <c r="EY55" s="103"/>
      <c r="EZ55" s="103"/>
      <c r="FA55" s="103"/>
      <c r="FB55" s="103"/>
      <c r="FC55" s="103"/>
      <c r="FD55" s="103"/>
      <c r="FE55" s="103"/>
      <c r="FF55" s="103"/>
      <c r="FG55" s="103"/>
      <c r="FH55" s="103"/>
      <c r="FI55" s="103"/>
      <c r="FJ55" s="103"/>
      <c r="FK55" s="104"/>
      <c r="FL55" s="102">
        <f>データ!CO7</f>
        <v>17283</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48.6</v>
      </c>
      <c r="GS55" s="100"/>
      <c r="GT55" s="100"/>
      <c r="GU55" s="100"/>
      <c r="GV55" s="100"/>
      <c r="GW55" s="100"/>
      <c r="GX55" s="100"/>
      <c r="GY55" s="100"/>
      <c r="GZ55" s="100"/>
      <c r="HA55" s="100"/>
      <c r="HB55" s="100"/>
      <c r="HC55" s="100"/>
      <c r="HD55" s="100"/>
      <c r="HE55" s="100"/>
      <c r="HF55" s="101"/>
      <c r="HG55" s="99">
        <f>データ!CW7</f>
        <v>51.7</v>
      </c>
      <c r="HH55" s="100"/>
      <c r="HI55" s="100"/>
      <c r="HJ55" s="100"/>
      <c r="HK55" s="100"/>
      <c r="HL55" s="100"/>
      <c r="HM55" s="100"/>
      <c r="HN55" s="100"/>
      <c r="HO55" s="100"/>
      <c r="HP55" s="100"/>
      <c r="HQ55" s="100"/>
      <c r="HR55" s="100"/>
      <c r="HS55" s="100"/>
      <c r="HT55" s="100"/>
      <c r="HU55" s="101"/>
      <c r="HV55" s="99">
        <f>データ!CX7</f>
        <v>50.2</v>
      </c>
      <c r="HW55" s="100"/>
      <c r="HX55" s="100"/>
      <c r="HY55" s="100"/>
      <c r="HZ55" s="100"/>
      <c r="IA55" s="100"/>
      <c r="IB55" s="100"/>
      <c r="IC55" s="100"/>
      <c r="ID55" s="100"/>
      <c r="IE55" s="100"/>
      <c r="IF55" s="100"/>
      <c r="IG55" s="100"/>
      <c r="IH55" s="100"/>
      <c r="II55" s="100"/>
      <c r="IJ55" s="101"/>
      <c r="IK55" s="99">
        <f>データ!CY7</f>
        <v>48.5</v>
      </c>
      <c r="IL55" s="100"/>
      <c r="IM55" s="100"/>
      <c r="IN55" s="100"/>
      <c r="IO55" s="100"/>
      <c r="IP55" s="100"/>
      <c r="IQ55" s="100"/>
      <c r="IR55" s="100"/>
      <c r="IS55" s="100"/>
      <c r="IT55" s="100"/>
      <c r="IU55" s="100"/>
      <c r="IV55" s="100"/>
      <c r="IW55" s="100"/>
      <c r="IX55" s="100"/>
      <c r="IY55" s="101"/>
      <c r="IZ55" s="99">
        <f>データ!CZ7</f>
        <v>49.1</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22.1</v>
      </c>
      <c r="KG55" s="100"/>
      <c r="KH55" s="100"/>
      <c r="KI55" s="100"/>
      <c r="KJ55" s="100"/>
      <c r="KK55" s="100"/>
      <c r="KL55" s="100"/>
      <c r="KM55" s="100"/>
      <c r="KN55" s="100"/>
      <c r="KO55" s="100"/>
      <c r="KP55" s="100"/>
      <c r="KQ55" s="100"/>
      <c r="KR55" s="100"/>
      <c r="KS55" s="100"/>
      <c r="KT55" s="101"/>
      <c r="KU55" s="99">
        <f>データ!DH7</f>
        <v>20.9</v>
      </c>
      <c r="KV55" s="100"/>
      <c r="KW55" s="100"/>
      <c r="KX55" s="100"/>
      <c r="KY55" s="100"/>
      <c r="KZ55" s="100"/>
      <c r="LA55" s="100"/>
      <c r="LB55" s="100"/>
      <c r="LC55" s="100"/>
      <c r="LD55" s="100"/>
      <c r="LE55" s="100"/>
      <c r="LF55" s="100"/>
      <c r="LG55" s="100"/>
      <c r="LH55" s="100"/>
      <c r="LI55" s="101"/>
      <c r="LJ55" s="99">
        <f>データ!DI7</f>
        <v>20.7</v>
      </c>
      <c r="LK55" s="100"/>
      <c r="LL55" s="100"/>
      <c r="LM55" s="100"/>
      <c r="LN55" s="100"/>
      <c r="LO55" s="100"/>
      <c r="LP55" s="100"/>
      <c r="LQ55" s="100"/>
      <c r="LR55" s="100"/>
      <c r="LS55" s="100"/>
      <c r="LT55" s="100"/>
      <c r="LU55" s="100"/>
      <c r="LV55" s="100"/>
      <c r="LW55" s="100"/>
      <c r="LX55" s="101"/>
      <c r="LY55" s="99">
        <f>データ!DJ7</f>
        <v>21.3</v>
      </c>
      <c r="LZ55" s="100"/>
      <c r="MA55" s="100"/>
      <c r="MB55" s="100"/>
      <c r="MC55" s="100"/>
      <c r="MD55" s="100"/>
      <c r="ME55" s="100"/>
      <c r="MF55" s="100"/>
      <c r="MG55" s="100"/>
      <c r="MH55" s="100"/>
      <c r="MI55" s="100"/>
      <c r="MJ55" s="100"/>
      <c r="MK55" s="100"/>
      <c r="ML55" s="100"/>
      <c r="MM55" s="101"/>
      <c r="MN55" s="99">
        <f>データ!DK7</f>
        <v>20.9</v>
      </c>
      <c r="MO55" s="100"/>
      <c r="MP55" s="100"/>
      <c r="MQ55" s="100"/>
      <c r="MR55" s="100"/>
      <c r="MS55" s="100"/>
      <c r="MT55" s="100"/>
      <c r="MU55" s="100"/>
      <c r="MV55" s="100"/>
      <c r="MW55" s="100"/>
      <c r="MX55" s="100"/>
      <c r="MY55" s="100"/>
      <c r="MZ55" s="100"/>
      <c r="NA55" s="100"/>
      <c r="NB55" s="101"/>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88" ht="13.5" customHeight="1">
      <c r="A56" s="2"/>
      <c r="B56" s="25"/>
      <c r="C56" s="5"/>
      <c r="D56" s="5"/>
      <c r="E56" s="5"/>
      <c r="F56" s="5"/>
      <c r="G56" s="98" t="s">
        <v>38</v>
      </c>
      <c r="H56" s="98"/>
      <c r="I56" s="98"/>
      <c r="J56" s="98"/>
      <c r="K56" s="98"/>
      <c r="L56" s="98"/>
      <c r="M56" s="98"/>
      <c r="N56" s="98"/>
      <c r="O56" s="98"/>
      <c r="P56" s="102">
        <f>データ!CE7</f>
        <v>48203</v>
      </c>
      <c r="Q56" s="103"/>
      <c r="R56" s="103"/>
      <c r="S56" s="103"/>
      <c r="T56" s="103"/>
      <c r="U56" s="103"/>
      <c r="V56" s="103"/>
      <c r="W56" s="103"/>
      <c r="X56" s="103"/>
      <c r="Y56" s="103"/>
      <c r="Z56" s="103"/>
      <c r="AA56" s="103"/>
      <c r="AB56" s="103"/>
      <c r="AC56" s="103"/>
      <c r="AD56" s="104"/>
      <c r="AE56" s="102">
        <f>データ!CF7</f>
        <v>48921</v>
      </c>
      <c r="AF56" s="103"/>
      <c r="AG56" s="103"/>
      <c r="AH56" s="103"/>
      <c r="AI56" s="103"/>
      <c r="AJ56" s="103"/>
      <c r="AK56" s="103"/>
      <c r="AL56" s="103"/>
      <c r="AM56" s="103"/>
      <c r="AN56" s="103"/>
      <c r="AO56" s="103"/>
      <c r="AP56" s="103"/>
      <c r="AQ56" s="103"/>
      <c r="AR56" s="103"/>
      <c r="AS56" s="104"/>
      <c r="AT56" s="102">
        <f>データ!CG7</f>
        <v>50413</v>
      </c>
      <c r="AU56" s="103"/>
      <c r="AV56" s="103"/>
      <c r="AW56" s="103"/>
      <c r="AX56" s="103"/>
      <c r="AY56" s="103"/>
      <c r="AZ56" s="103"/>
      <c r="BA56" s="103"/>
      <c r="BB56" s="103"/>
      <c r="BC56" s="103"/>
      <c r="BD56" s="103"/>
      <c r="BE56" s="103"/>
      <c r="BF56" s="103"/>
      <c r="BG56" s="103"/>
      <c r="BH56" s="104"/>
      <c r="BI56" s="102">
        <f>データ!CH7</f>
        <v>50510</v>
      </c>
      <c r="BJ56" s="103"/>
      <c r="BK56" s="103"/>
      <c r="BL56" s="103"/>
      <c r="BM56" s="103"/>
      <c r="BN56" s="103"/>
      <c r="BO56" s="103"/>
      <c r="BP56" s="103"/>
      <c r="BQ56" s="103"/>
      <c r="BR56" s="103"/>
      <c r="BS56" s="103"/>
      <c r="BT56" s="103"/>
      <c r="BU56" s="103"/>
      <c r="BV56" s="103"/>
      <c r="BW56" s="104"/>
      <c r="BX56" s="102">
        <f>データ!CI7</f>
        <v>50958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11941</v>
      </c>
      <c r="DE56" s="103"/>
      <c r="DF56" s="103"/>
      <c r="DG56" s="103"/>
      <c r="DH56" s="103"/>
      <c r="DI56" s="103"/>
      <c r="DJ56" s="103"/>
      <c r="DK56" s="103"/>
      <c r="DL56" s="103"/>
      <c r="DM56" s="103"/>
      <c r="DN56" s="103"/>
      <c r="DO56" s="103"/>
      <c r="DP56" s="103"/>
      <c r="DQ56" s="103"/>
      <c r="DR56" s="104"/>
      <c r="DS56" s="102">
        <f>データ!CQ7</f>
        <v>12272</v>
      </c>
      <c r="DT56" s="103"/>
      <c r="DU56" s="103"/>
      <c r="DV56" s="103"/>
      <c r="DW56" s="103"/>
      <c r="DX56" s="103"/>
      <c r="DY56" s="103"/>
      <c r="DZ56" s="103"/>
      <c r="EA56" s="103"/>
      <c r="EB56" s="103"/>
      <c r="EC56" s="103"/>
      <c r="ED56" s="103"/>
      <c r="EE56" s="103"/>
      <c r="EF56" s="103"/>
      <c r="EG56" s="104"/>
      <c r="EH56" s="102">
        <f>データ!CR7</f>
        <v>13096</v>
      </c>
      <c r="EI56" s="103"/>
      <c r="EJ56" s="103"/>
      <c r="EK56" s="103"/>
      <c r="EL56" s="103"/>
      <c r="EM56" s="103"/>
      <c r="EN56" s="103"/>
      <c r="EO56" s="103"/>
      <c r="EP56" s="103"/>
      <c r="EQ56" s="103"/>
      <c r="ER56" s="103"/>
      <c r="ES56" s="103"/>
      <c r="ET56" s="103"/>
      <c r="EU56" s="103"/>
      <c r="EV56" s="104"/>
      <c r="EW56" s="102">
        <f>データ!CS7</f>
        <v>13552</v>
      </c>
      <c r="EX56" s="103"/>
      <c r="EY56" s="103"/>
      <c r="EZ56" s="103"/>
      <c r="FA56" s="103"/>
      <c r="FB56" s="103"/>
      <c r="FC56" s="103"/>
      <c r="FD56" s="103"/>
      <c r="FE56" s="103"/>
      <c r="FF56" s="103"/>
      <c r="FG56" s="103"/>
      <c r="FH56" s="103"/>
      <c r="FI56" s="103"/>
      <c r="FJ56" s="103"/>
      <c r="FK56" s="104"/>
      <c r="FL56" s="102">
        <f>データ!CT7</f>
        <v>13792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54</v>
      </c>
      <c r="GS56" s="100"/>
      <c r="GT56" s="100"/>
      <c r="GU56" s="100"/>
      <c r="GV56" s="100"/>
      <c r="GW56" s="100"/>
      <c r="GX56" s="100"/>
      <c r="GY56" s="100"/>
      <c r="GZ56" s="100"/>
      <c r="HA56" s="100"/>
      <c r="HB56" s="100"/>
      <c r="HC56" s="100"/>
      <c r="HD56" s="100"/>
      <c r="HE56" s="100"/>
      <c r="HF56" s="101"/>
      <c r="HG56" s="99">
        <f>データ!DB7</f>
        <v>55.6</v>
      </c>
      <c r="HH56" s="100"/>
      <c r="HI56" s="100"/>
      <c r="HJ56" s="100"/>
      <c r="HK56" s="100"/>
      <c r="HL56" s="100"/>
      <c r="HM56" s="100"/>
      <c r="HN56" s="100"/>
      <c r="HO56" s="100"/>
      <c r="HP56" s="100"/>
      <c r="HQ56" s="100"/>
      <c r="HR56" s="100"/>
      <c r="HS56" s="100"/>
      <c r="HT56" s="100"/>
      <c r="HU56" s="101"/>
      <c r="HV56" s="99">
        <f>データ!DC7</f>
        <v>54.8</v>
      </c>
      <c r="HW56" s="100"/>
      <c r="HX56" s="100"/>
      <c r="HY56" s="100"/>
      <c r="HZ56" s="100"/>
      <c r="IA56" s="100"/>
      <c r="IB56" s="100"/>
      <c r="IC56" s="100"/>
      <c r="ID56" s="100"/>
      <c r="IE56" s="100"/>
      <c r="IF56" s="100"/>
      <c r="IG56" s="100"/>
      <c r="IH56" s="100"/>
      <c r="II56" s="100"/>
      <c r="IJ56" s="101"/>
      <c r="IK56" s="99">
        <f>データ!DD7</f>
        <v>55.8</v>
      </c>
      <c r="IL56" s="100"/>
      <c r="IM56" s="100"/>
      <c r="IN56" s="100"/>
      <c r="IO56" s="100"/>
      <c r="IP56" s="100"/>
      <c r="IQ56" s="100"/>
      <c r="IR56" s="100"/>
      <c r="IS56" s="100"/>
      <c r="IT56" s="100"/>
      <c r="IU56" s="100"/>
      <c r="IV56" s="100"/>
      <c r="IW56" s="100"/>
      <c r="IX56" s="100"/>
      <c r="IY56" s="101"/>
      <c r="IZ56" s="99">
        <f>データ!DE7</f>
        <v>56.1</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23.2</v>
      </c>
      <c r="KG56" s="100"/>
      <c r="KH56" s="100"/>
      <c r="KI56" s="100"/>
      <c r="KJ56" s="100"/>
      <c r="KK56" s="100"/>
      <c r="KL56" s="100"/>
      <c r="KM56" s="100"/>
      <c r="KN56" s="100"/>
      <c r="KO56" s="100"/>
      <c r="KP56" s="100"/>
      <c r="KQ56" s="100"/>
      <c r="KR56" s="100"/>
      <c r="KS56" s="100"/>
      <c r="KT56" s="101"/>
      <c r="KU56" s="99">
        <f>データ!DM7</f>
        <v>23.2</v>
      </c>
      <c r="KV56" s="100"/>
      <c r="KW56" s="100"/>
      <c r="KX56" s="100"/>
      <c r="KY56" s="100"/>
      <c r="KZ56" s="100"/>
      <c r="LA56" s="100"/>
      <c r="LB56" s="100"/>
      <c r="LC56" s="100"/>
      <c r="LD56" s="100"/>
      <c r="LE56" s="100"/>
      <c r="LF56" s="100"/>
      <c r="LG56" s="100"/>
      <c r="LH56" s="100"/>
      <c r="LI56" s="101"/>
      <c r="LJ56" s="99">
        <f>データ!DN7</f>
        <v>23.9</v>
      </c>
      <c r="LK56" s="100"/>
      <c r="LL56" s="100"/>
      <c r="LM56" s="100"/>
      <c r="LN56" s="100"/>
      <c r="LO56" s="100"/>
      <c r="LP56" s="100"/>
      <c r="LQ56" s="100"/>
      <c r="LR56" s="100"/>
      <c r="LS56" s="100"/>
      <c r="LT56" s="100"/>
      <c r="LU56" s="100"/>
      <c r="LV56" s="100"/>
      <c r="LW56" s="100"/>
      <c r="LX56" s="101"/>
      <c r="LY56" s="99">
        <f>データ!DO7</f>
        <v>23.8</v>
      </c>
      <c r="LZ56" s="100"/>
      <c r="MA56" s="100"/>
      <c r="MB56" s="100"/>
      <c r="MC56" s="100"/>
      <c r="MD56" s="100"/>
      <c r="ME56" s="100"/>
      <c r="MF56" s="100"/>
      <c r="MG56" s="100"/>
      <c r="MH56" s="100"/>
      <c r="MI56" s="100"/>
      <c r="MJ56" s="100"/>
      <c r="MK56" s="100"/>
      <c r="ML56" s="100"/>
      <c r="MM56" s="101"/>
      <c r="MN56" s="99">
        <f>データ!DP7</f>
        <v>23.9</v>
      </c>
      <c r="MO56" s="100"/>
      <c r="MP56" s="100"/>
      <c r="MQ56" s="100"/>
      <c r="MR56" s="100"/>
      <c r="MS56" s="100"/>
      <c r="MT56" s="100"/>
      <c r="MU56" s="100"/>
      <c r="MV56" s="100"/>
      <c r="MW56" s="100"/>
      <c r="MX56" s="100"/>
      <c r="MY56" s="100"/>
      <c r="MZ56" s="100"/>
      <c r="NA56" s="100"/>
      <c r="NB56" s="101"/>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7"/>
      <c r="NK58" s="108"/>
      <c r="NL58" s="108"/>
      <c r="NM58" s="108"/>
      <c r="NN58" s="108"/>
      <c r="NO58" s="108"/>
      <c r="NP58" s="108"/>
      <c r="NQ58" s="108"/>
      <c r="NR58" s="108"/>
      <c r="NS58" s="108"/>
      <c r="NT58" s="108"/>
      <c r="NU58" s="108"/>
      <c r="NV58" s="108"/>
      <c r="NW58" s="108"/>
      <c r="NX58" s="109"/>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7"/>
      <c r="NK59" s="108"/>
      <c r="NL59" s="108"/>
      <c r="NM59" s="108"/>
      <c r="NN59" s="108"/>
      <c r="NO59" s="108"/>
      <c r="NP59" s="108"/>
      <c r="NQ59" s="108"/>
      <c r="NR59" s="108"/>
      <c r="NS59" s="108"/>
      <c r="NT59" s="108"/>
      <c r="NU59" s="108"/>
      <c r="NV59" s="108"/>
      <c r="NW59" s="108"/>
      <c r="NX59" s="109"/>
    </row>
    <row r="60" spans="1:388" ht="39"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7"/>
      <c r="NK60" s="108"/>
      <c r="NL60" s="108"/>
      <c r="NM60" s="108"/>
      <c r="NN60" s="108"/>
      <c r="NO60" s="108"/>
      <c r="NP60" s="108"/>
      <c r="NQ60" s="108"/>
      <c r="NR60" s="108"/>
      <c r="NS60" s="108"/>
      <c r="NT60" s="108"/>
      <c r="NU60" s="108"/>
      <c r="NV60" s="108"/>
      <c r="NW60" s="108"/>
      <c r="NX60" s="109"/>
    </row>
    <row r="61" spans="1:388" ht="39"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7"/>
      <c r="NK61" s="108"/>
      <c r="NL61" s="108"/>
      <c r="NM61" s="108"/>
      <c r="NN61" s="108"/>
      <c r="NO61" s="108"/>
      <c r="NP61" s="108"/>
      <c r="NQ61" s="108"/>
      <c r="NR61" s="108"/>
      <c r="NS61" s="108"/>
      <c r="NT61" s="108"/>
      <c r="NU61" s="108"/>
      <c r="NV61" s="108"/>
      <c r="NW61" s="108"/>
      <c r="NX61" s="109"/>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7"/>
      <c r="NK62" s="108"/>
      <c r="NL62" s="108"/>
      <c r="NM62" s="108"/>
      <c r="NN62" s="108"/>
      <c r="NO62" s="108"/>
      <c r="NP62" s="108"/>
      <c r="NQ62" s="108"/>
      <c r="NR62" s="108"/>
      <c r="NS62" s="108"/>
      <c r="NT62" s="108"/>
      <c r="NU62" s="108"/>
      <c r="NV62" s="108"/>
      <c r="NW62" s="108"/>
      <c r="NX62" s="109"/>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7"/>
      <c r="NK63" s="108"/>
      <c r="NL63" s="108"/>
      <c r="NM63" s="108"/>
      <c r="NN63" s="108"/>
      <c r="NO63" s="108"/>
      <c r="NP63" s="108"/>
      <c r="NQ63" s="108"/>
      <c r="NR63" s="108"/>
      <c r="NS63" s="108"/>
      <c r="NT63" s="108"/>
      <c r="NU63" s="108"/>
      <c r="NV63" s="108"/>
      <c r="NW63" s="108"/>
      <c r="NX63" s="109"/>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7"/>
      <c r="NK65" s="108"/>
      <c r="NL65" s="108"/>
      <c r="NM65" s="108"/>
      <c r="NN65" s="108"/>
      <c r="NO65" s="108"/>
      <c r="NP65" s="108"/>
      <c r="NQ65" s="108"/>
      <c r="NR65" s="108"/>
      <c r="NS65" s="108"/>
      <c r="NT65" s="108"/>
      <c r="NU65" s="108"/>
      <c r="NV65" s="108"/>
      <c r="NW65" s="108"/>
      <c r="NX65" s="10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162</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39.4</v>
      </c>
      <c r="V79" s="82"/>
      <c r="W79" s="82"/>
      <c r="X79" s="82"/>
      <c r="Y79" s="82"/>
      <c r="Z79" s="82"/>
      <c r="AA79" s="82"/>
      <c r="AB79" s="82"/>
      <c r="AC79" s="82"/>
      <c r="AD79" s="82"/>
      <c r="AE79" s="82"/>
      <c r="AF79" s="82"/>
      <c r="AG79" s="82"/>
      <c r="AH79" s="82"/>
      <c r="AI79" s="82"/>
      <c r="AJ79" s="82"/>
      <c r="AK79" s="82"/>
      <c r="AL79" s="82"/>
      <c r="AM79" s="82"/>
      <c r="AN79" s="82">
        <f>データ!DS7</f>
        <v>44.9</v>
      </c>
      <c r="AO79" s="82"/>
      <c r="AP79" s="82"/>
      <c r="AQ79" s="82"/>
      <c r="AR79" s="82"/>
      <c r="AS79" s="82"/>
      <c r="AT79" s="82"/>
      <c r="AU79" s="82"/>
      <c r="AV79" s="82"/>
      <c r="AW79" s="82"/>
      <c r="AX79" s="82"/>
      <c r="AY79" s="82"/>
      <c r="AZ79" s="82"/>
      <c r="BA79" s="82"/>
      <c r="BB79" s="82"/>
      <c r="BC79" s="82"/>
      <c r="BD79" s="82"/>
      <c r="BE79" s="82"/>
      <c r="BF79" s="82"/>
      <c r="BG79" s="82">
        <f>データ!DT7</f>
        <v>42.6</v>
      </c>
      <c r="BH79" s="82"/>
      <c r="BI79" s="82"/>
      <c r="BJ79" s="82"/>
      <c r="BK79" s="82"/>
      <c r="BL79" s="82"/>
      <c r="BM79" s="82"/>
      <c r="BN79" s="82"/>
      <c r="BO79" s="82"/>
      <c r="BP79" s="82"/>
      <c r="BQ79" s="82"/>
      <c r="BR79" s="82"/>
      <c r="BS79" s="82"/>
      <c r="BT79" s="82"/>
      <c r="BU79" s="82"/>
      <c r="BV79" s="82"/>
      <c r="BW79" s="82"/>
      <c r="BX79" s="82"/>
      <c r="BY79" s="82"/>
      <c r="BZ79" s="82">
        <f>データ!DU7</f>
        <v>48.8</v>
      </c>
      <c r="CA79" s="82"/>
      <c r="CB79" s="82"/>
      <c r="CC79" s="82"/>
      <c r="CD79" s="82"/>
      <c r="CE79" s="82"/>
      <c r="CF79" s="82"/>
      <c r="CG79" s="82"/>
      <c r="CH79" s="82"/>
      <c r="CI79" s="82"/>
      <c r="CJ79" s="82"/>
      <c r="CK79" s="82"/>
      <c r="CL79" s="82"/>
      <c r="CM79" s="82"/>
      <c r="CN79" s="82"/>
      <c r="CO79" s="82"/>
      <c r="CP79" s="82"/>
      <c r="CQ79" s="82"/>
      <c r="CR79" s="82"/>
      <c r="CS79" s="82">
        <f>データ!DV7</f>
        <v>54.8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62.2</v>
      </c>
      <c r="EP79" s="82"/>
      <c r="EQ79" s="82"/>
      <c r="ER79" s="82"/>
      <c r="ES79" s="82"/>
      <c r="ET79" s="82"/>
      <c r="EU79" s="82"/>
      <c r="EV79" s="82"/>
      <c r="EW79" s="82"/>
      <c r="EX79" s="82"/>
      <c r="EY79" s="82"/>
      <c r="EZ79" s="82"/>
      <c r="FA79" s="82"/>
      <c r="FB79" s="82"/>
      <c r="FC79" s="82"/>
      <c r="FD79" s="82"/>
      <c r="FE79" s="82"/>
      <c r="FF79" s="82"/>
      <c r="FG79" s="82"/>
      <c r="FH79" s="82">
        <f>データ!ED7</f>
        <v>70.099999999999994</v>
      </c>
      <c r="FI79" s="82"/>
      <c r="FJ79" s="82"/>
      <c r="FK79" s="82"/>
      <c r="FL79" s="82"/>
      <c r="FM79" s="82"/>
      <c r="FN79" s="82"/>
      <c r="FO79" s="82"/>
      <c r="FP79" s="82"/>
      <c r="FQ79" s="82"/>
      <c r="FR79" s="82"/>
      <c r="FS79" s="82"/>
      <c r="FT79" s="82"/>
      <c r="FU79" s="82"/>
      <c r="FV79" s="82"/>
      <c r="FW79" s="82"/>
      <c r="FX79" s="82"/>
      <c r="FY79" s="82"/>
      <c r="FZ79" s="82"/>
      <c r="GA79" s="82">
        <f>データ!EE7</f>
        <v>56.8</v>
      </c>
      <c r="GB79" s="82"/>
      <c r="GC79" s="82"/>
      <c r="GD79" s="82"/>
      <c r="GE79" s="82"/>
      <c r="GF79" s="82"/>
      <c r="GG79" s="82"/>
      <c r="GH79" s="82"/>
      <c r="GI79" s="82"/>
      <c r="GJ79" s="82"/>
      <c r="GK79" s="82"/>
      <c r="GL79" s="82"/>
      <c r="GM79" s="82"/>
      <c r="GN79" s="82"/>
      <c r="GO79" s="82"/>
      <c r="GP79" s="82"/>
      <c r="GQ79" s="82"/>
      <c r="GR79" s="82"/>
      <c r="GS79" s="82"/>
      <c r="GT79" s="82">
        <f>データ!EF7</f>
        <v>62.7</v>
      </c>
      <c r="GU79" s="82"/>
      <c r="GV79" s="82"/>
      <c r="GW79" s="82"/>
      <c r="GX79" s="82"/>
      <c r="GY79" s="82"/>
      <c r="GZ79" s="82"/>
      <c r="HA79" s="82"/>
      <c r="HB79" s="82"/>
      <c r="HC79" s="82"/>
      <c r="HD79" s="82"/>
      <c r="HE79" s="82"/>
      <c r="HF79" s="82"/>
      <c r="HG79" s="82"/>
      <c r="HH79" s="82"/>
      <c r="HI79" s="82"/>
      <c r="HJ79" s="82"/>
      <c r="HK79" s="82"/>
      <c r="HL79" s="82"/>
      <c r="HM79" s="82">
        <f>データ!EG7</f>
        <v>71.2</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53062544</v>
      </c>
      <c r="JK79" s="78"/>
      <c r="JL79" s="78"/>
      <c r="JM79" s="78"/>
      <c r="JN79" s="78"/>
      <c r="JO79" s="78"/>
      <c r="JP79" s="78"/>
      <c r="JQ79" s="78"/>
      <c r="JR79" s="78"/>
      <c r="JS79" s="78"/>
      <c r="JT79" s="78"/>
      <c r="JU79" s="78"/>
      <c r="JV79" s="78"/>
      <c r="JW79" s="78"/>
      <c r="JX79" s="78"/>
      <c r="JY79" s="78"/>
      <c r="JZ79" s="78"/>
      <c r="KA79" s="78"/>
      <c r="KB79" s="78"/>
      <c r="KC79" s="78">
        <f>データ!EO7</f>
        <v>56083509</v>
      </c>
      <c r="KD79" s="78"/>
      <c r="KE79" s="78"/>
      <c r="KF79" s="78"/>
      <c r="KG79" s="78"/>
      <c r="KH79" s="78"/>
      <c r="KI79" s="78"/>
      <c r="KJ79" s="78"/>
      <c r="KK79" s="78"/>
      <c r="KL79" s="78"/>
      <c r="KM79" s="78"/>
      <c r="KN79" s="78"/>
      <c r="KO79" s="78"/>
      <c r="KP79" s="78"/>
      <c r="KQ79" s="78"/>
      <c r="KR79" s="78"/>
      <c r="KS79" s="78"/>
      <c r="KT79" s="78"/>
      <c r="KU79" s="78"/>
      <c r="KV79" s="78">
        <f>データ!EP7</f>
        <v>56940616</v>
      </c>
      <c r="KW79" s="78"/>
      <c r="KX79" s="78"/>
      <c r="KY79" s="78"/>
      <c r="KZ79" s="78"/>
      <c r="LA79" s="78"/>
      <c r="LB79" s="78"/>
      <c r="LC79" s="78"/>
      <c r="LD79" s="78"/>
      <c r="LE79" s="78"/>
      <c r="LF79" s="78"/>
      <c r="LG79" s="78"/>
      <c r="LH79" s="78"/>
      <c r="LI79" s="78"/>
      <c r="LJ79" s="78"/>
      <c r="LK79" s="78"/>
      <c r="LL79" s="78"/>
      <c r="LM79" s="78"/>
      <c r="LN79" s="78"/>
      <c r="LO79" s="78">
        <f>データ!EQ7</f>
        <v>57693131</v>
      </c>
      <c r="LP79" s="78"/>
      <c r="LQ79" s="78"/>
      <c r="LR79" s="78"/>
      <c r="LS79" s="78"/>
      <c r="LT79" s="78"/>
      <c r="LU79" s="78"/>
      <c r="LV79" s="78"/>
      <c r="LW79" s="78"/>
      <c r="LX79" s="78"/>
      <c r="LY79" s="78"/>
      <c r="LZ79" s="78"/>
      <c r="MA79" s="78"/>
      <c r="MB79" s="78"/>
      <c r="MC79" s="78"/>
      <c r="MD79" s="78"/>
      <c r="ME79" s="78"/>
      <c r="MF79" s="78"/>
      <c r="MG79" s="78"/>
      <c r="MH79" s="78">
        <f>データ!ER7</f>
        <v>58211224</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45.8</v>
      </c>
      <c r="V80" s="82"/>
      <c r="W80" s="82"/>
      <c r="X80" s="82"/>
      <c r="Y80" s="82"/>
      <c r="Z80" s="82"/>
      <c r="AA80" s="82"/>
      <c r="AB80" s="82"/>
      <c r="AC80" s="82"/>
      <c r="AD80" s="82"/>
      <c r="AE80" s="82"/>
      <c r="AF80" s="82"/>
      <c r="AG80" s="82"/>
      <c r="AH80" s="82"/>
      <c r="AI80" s="82"/>
      <c r="AJ80" s="82"/>
      <c r="AK80" s="82"/>
      <c r="AL80" s="82"/>
      <c r="AM80" s="82"/>
      <c r="AN80" s="82">
        <f>データ!DX7</f>
        <v>48.9</v>
      </c>
      <c r="AO80" s="82"/>
      <c r="AP80" s="82"/>
      <c r="AQ80" s="82"/>
      <c r="AR80" s="82"/>
      <c r="AS80" s="82"/>
      <c r="AT80" s="82"/>
      <c r="AU80" s="82"/>
      <c r="AV80" s="82"/>
      <c r="AW80" s="82"/>
      <c r="AX80" s="82"/>
      <c r="AY80" s="82"/>
      <c r="AZ80" s="82"/>
      <c r="BA80" s="82"/>
      <c r="BB80" s="82"/>
      <c r="BC80" s="82"/>
      <c r="BD80" s="82"/>
      <c r="BE80" s="82"/>
      <c r="BF80" s="82"/>
      <c r="BG80" s="82">
        <f>データ!DY7</f>
        <v>50.3</v>
      </c>
      <c r="BH80" s="82"/>
      <c r="BI80" s="82"/>
      <c r="BJ80" s="82"/>
      <c r="BK80" s="82"/>
      <c r="BL80" s="82"/>
      <c r="BM80" s="82"/>
      <c r="BN80" s="82"/>
      <c r="BO80" s="82"/>
      <c r="BP80" s="82"/>
      <c r="BQ80" s="82"/>
      <c r="BR80" s="82"/>
      <c r="BS80" s="82"/>
      <c r="BT80" s="82"/>
      <c r="BU80" s="82"/>
      <c r="BV80" s="82"/>
      <c r="BW80" s="82"/>
      <c r="BX80" s="82"/>
      <c r="BY80" s="82"/>
      <c r="BZ80" s="82">
        <f>データ!DZ7</f>
        <v>49.8</v>
      </c>
      <c r="CA80" s="82"/>
      <c r="CB80" s="82"/>
      <c r="CC80" s="82"/>
      <c r="CD80" s="82"/>
      <c r="CE80" s="82"/>
      <c r="CF80" s="82"/>
      <c r="CG80" s="82"/>
      <c r="CH80" s="82"/>
      <c r="CI80" s="82"/>
      <c r="CJ80" s="82"/>
      <c r="CK80" s="82"/>
      <c r="CL80" s="82"/>
      <c r="CM80" s="82"/>
      <c r="CN80" s="82"/>
      <c r="CO80" s="82"/>
      <c r="CP80" s="82"/>
      <c r="CQ80" s="82"/>
      <c r="CR80" s="82"/>
      <c r="CS80" s="82">
        <f>データ!EA7</f>
        <v>50.9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59.9</v>
      </c>
      <c r="EP80" s="82"/>
      <c r="EQ80" s="82"/>
      <c r="ER80" s="82"/>
      <c r="ES80" s="82"/>
      <c r="ET80" s="82"/>
      <c r="EU80" s="82"/>
      <c r="EV80" s="82"/>
      <c r="EW80" s="82"/>
      <c r="EX80" s="82"/>
      <c r="EY80" s="82"/>
      <c r="EZ80" s="82"/>
      <c r="FA80" s="82"/>
      <c r="FB80" s="82"/>
      <c r="FC80" s="82"/>
      <c r="FD80" s="82"/>
      <c r="FE80" s="82"/>
      <c r="FF80" s="82"/>
      <c r="FG80" s="82"/>
      <c r="FH80" s="82">
        <f>データ!EI7</f>
        <v>65.400000000000006</v>
      </c>
      <c r="FI80" s="82"/>
      <c r="FJ80" s="82"/>
      <c r="FK80" s="82"/>
      <c r="FL80" s="82"/>
      <c r="FM80" s="82"/>
      <c r="FN80" s="82"/>
      <c r="FO80" s="82"/>
      <c r="FP80" s="82"/>
      <c r="FQ80" s="82"/>
      <c r="FR80" s="82"/>
      <c r="FS80" s="82"/>
      <c r="FT80" s="82"/>
      <c r="FU80" s="82"/>
      <c r="FV80" s="82"/>
      <c r="FW80" s="82"/>
      <c r="FX80" s="82"/>
      <c r="FY80" s="82"/>
      <c r="FZ80" s="82"/>
      <c r="GA80" s="82">
        <f>データ!EJ7</f>
        <v>65.7</v>
      </c>
      <c r="GB80" s="82"/>
      <c r="GC80" s="82"/>
      <c r="GD80" s="82"/>
      <c r="GE80" s="82"/>
      <c r="GF80" s="82"/>
      <c r="GG80" s="82"/>
      <c r="GH80" s="82"/>
      <c r="GI80" s="82"/>
      <c r="GJ80" s="82"/>
      <c r="GK80" s="82"/>
      <c r="GL80" s="82"/>
      <c r="GM80" s="82"/>
      <c r="GN80" s="82"/>
      <c r="GO80" s="82"/>
      <c r="GP80" s="82"/>
      <c r="GQ80" s="82"/>
      <c r="GR80" s="82"/>
      <c r="GS80" s="82"/>
      <c r="GT80" s="82">
        <f>データ!EK7</f>
        <v>65</v>
      </c>
      <c r="GU80" s="82"/>
      <c r="GV80" s="82"/>
      <c r="GW80" s="82"/>
      <c r="GX80" s="82"/>
      <c r="GY80" s="82"/>
      <c r="GZ80" s="82"/>
      <c r="HA80" s="82"/>
      <c r="HB80" s="82"/>
      <c r="HC80" s="82"/>
      <c r="HD80" s="82"/>
      <c r="HE80" s="82"/>
      <c r="HF80" s="82"/>
      <c r="HG80" s="82"/>
      <c r="HH80" s="82"/>
      <c r="HI80" s="82"/>
      <c r="HJ80" s="82"/>
      <c r="HK80" s="82"/>
      <c r="HL80" s="82"/>
      <c r="HM80" s="82">
        <f>データ!EL7</f>
        <v>66.8</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40264615</v>
      </c>
      <c r="JK80" s="78"/>
      <c r="JL80" s="78"/>
      <c r="JM80" s="78"/>
      <c r="JN80" s="78"/>
      <c r="JO80" s="78"/>
      <c r="JP80" s="78"/>
      <c r="JQ80" s="78"/>
      <c r="JR80" s="78"/>
      <c r="JS80" s="78"/>
      <c r="JT80" s="78"/>
      <c r="JU80" s="78"/>
      <c r="JV80" s="78"/>
      <c r="JW80" s="78"/>
      <c r="JX80" s="78"/>
      <c r="JY80" s="78"/>
      <c r="JZ80" s="78"/>
      <c r="KA80" s="78"/>
      <c r="KB80" s="78"/>
      <c r="KC80" s="78">
        <f>データ!ET7</f>
        <v>41593368</v>
      </c>
      <c r="KD80" s="78"/>
      <c r="KE80" s="78"/>
      <c r="KF80" s="78"/>
      <c r="KG80" s="78"/>
      <c r="KH80" s="78"/>
      <c r="KI80" s="78"/>
      <c r="KJ80" s="78"/>
      <c r="KK80" s="78"/>
      <c r="KL80" s="78"/>
      <c r="KM80" s="78"/>
      <c r="KN80" s="78"/>
      <c r="KO80" s="78"/>
      <c r="KP80" s="78"/>
      <c r="KQ80" s="78"/>
      <c r="KR80" s="78"/>
      <c r="KS80" s="78"/>
      <c r="KT80" s="78"/>
      <c r="KU80" s="78"/>
      <c r="KV80" s="78">
        <f>データ!EU7</f>
        <v>42578034</v>
      </c>
      <c r="KW80" s="78"/>
      <c r="KX80" s="78"/>
      <c r="KY80" s="78"/>
      <c r="KZ80" s="78"/>
      <c r="LA80" s="78"/>
      <c r="LB80" s="78"/>
      <c r="LC80" s="78"/>
      <c r="LD80" s="78"/>
      <c r="LE80" s="78"/>
      <c r="LF80" s="78"/>
      <c r="LG80" s="78"/>
      <c r="LH80" s="78"/>
      <c r="LI80" s="78"/>
      <c r="LJ80" s="78"/>
      <c r="LK80" s="78"/>
      <c r="LL80" s="78"/>
      <c r="LM80" s="78"/>
      <c r="LN80" s="78"/>
      <c r="LO80" s="78">
        <f>データ!EV7</f>
        <v>45645830</v>
      </c>
      <c r="LP80" s="78"/>
      <c r="LQ80" s="78"/>
      <c r="LR80" s="78"/>
      <c r="LS80" s="78"/>
      <c r="LT80" s="78"/>
      <c r="LU80" s="78"/>
      <c r="LV80" s="78"/>
      <c r="LW80" s="78"/>
      <c r="LX80" s="78"/>
      <c r="LY80" s="78"/>
      <c r="LZ80" s="78"/>
      <c r="MA80" s="78"/>
      <c r="MB80" s="78"/>
      <c r="MC80" s="78"/>
      <c r="MD80" s="78"/>
      <c r="ME80" s="78"/>
      <c r="MF80" s="78"/>
      <c r="MG80" s="78"/>
      <c r="MH80" s="78">
        <f>データ!EW7</f>
        <v>47082778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Fxcye3BQ2ttTHpstUS/nchQOXobYmdfLuofhICBjMjUMzKdFyEAKyF9egRYX4THGMRNmP7mfA0DV+m1XMBRrWw==" saltValue="d7vG4DthngFbIf7EmWU46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6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3" t="s">
        <v>76</v>
      </c>
      <c r="AI4" s="144"/>
      <c r="AJ4" s="144"/>
      <c r="AK4" s="144"/>
      <c r="AL4" s="144"/>
      <c r="AM4" s="144"/>
      <c r="AN4" s="144"/>
      <c r="AO4" s="144"/>
      <c r="AP4" s="144"/>
      <c r="AQ4" s="144"/>
      <c r="AR4" s="145"/>
      <c r="AS4" s="146" t="s">
        <v>77</v>
      </c>
      <c r="AT4" s="142"/>
      <c r="AU4" s="142"/>
      <c r="AV4" s="142"/>
      <c r="AW4" s="142"/>
      <c r="AX4" s="142"/>
      <c r="AY4" s="142"/>
      <c r="AZ4" s="142"/>
      <c r="BA4" s="142"/>
      <c r="BB4" s="142"/>
      <c r="BC4" s="142"/>
      <c r="BD4" s="146" t="s">
        <v>78</v>
      </c>
      <c r="BE4" s="142"/>
      <c r="BF4" s="142"/>
      <c r="BG4" s="142"/>
      <c r="BH4" s="142"/>
      <c r="BI4" s="142"/>
      <c r="BJ4" s="142"/>
      <c r="BK4" s="142"/>
      <c r="BL4" s="142"/>
      <c r="BM4" s="142"/>
      <c r="BN4" s="142"/>
      <c r="BO4" s="143" t="s">
        <v>79</v>
      </c>
      <c r="BP4" s="144"/>
      <c r="BQ4" s="144"/>
      <c r="BR4" s="144"/>
      <c r="BS4" s="144"/>
      <c r="BT4" s="144"/>
      <c r="BU4" s="144"/>
      <c r="BV4" s="144"/>
      <c r="BW4" s="144"/>
      <c r="BX4" s="144"/>
      <c r="BY4" s="145"/>
      <c r="BZ4" s="142" t="s">
        <v>80</v>
      </c>
      <c r="CA4" s="142"/>
      <c r="CB4" s="142"/>
      <c r="CC4" s="142"/>
      <c r="CD4" s="142"/>
      <c r="CE4" s="142"/>
      <c r="CF4" s="142"/>
      <c r="CG4" s="142"/>
      <c r="CH4" s="142"/>
      <c r="CI4" s="142"/>
      <c r="CJ4" s="142"/>
      <c r="CK4" s="146" t="s">
        <v>81</v>
      </c>
      <c r="CL4" s="142"/>
      <c r="CM4" s="142"/>
      <c r="CN4" s="142"/>
      <c r="CO4" s="142"/>
      <c r="CP4" s="142"/>
      <c r="CQ4" s="142"/>
      <c r="CR4" s="142"/>
      <c r="CS4" s="142"/>
      <c r="CT4" s="142"/>
      <c r="CU4" s="142"/>
      <c r="CV4" s="142" t="s">
        <v>82</v>
      </c>
      <c r="CW4" s="142"/>
      <c r="CX4" s="142"/>
      <c r="CY4" s="142"/>
      <c r="CZ4" s="142"/>
      <c r="DA4" s="142"/>
      <c r="DB4" s="142"/>
      <c r="DC4" s="142"/>
      <c r="DD4" s="142"/>
      <c r="DE4" s="142"/>
      <c r="DF4" s="142"/>
      <c r="DG4" s="142" t="s">
        <v>83</v>
      </c>
      <c r="DH4" s="142"/>
      <c r="DI4" s="142"/>
      <c r="DJ4" s="142"/>
      <c r="DK4" s="142"/>
      <c r="DL4" s="142"/>
      <c r="DM4" s="142"/>
      <c r="DN4" s="142"/>
      <c r="DO4" s="142"/>
      <c r="DP4" s="142"/>
      <c r="DQ4" s="142"/>
      <c r="DR4" s="143" t="s">
        <v>84</v>
      </c>
      <c r="DS4" s="144"/>
      <c r="DT4" s="144"/>
      <c r="DU4" s="144"/>
      <c r="DV4" s="144"/>
      <c r="DW4" s="144"/>
      <c r="DX4" s="144"/>
      <c r="DY4" s="144"/>
      <c r="DZ4" s="144"/>
      <c r="EA4" s="144"/>
      <c r="EB4" s="145"/>
      <c r="EC4" s="142" t="s">
        <v>85</v>
      </c>
      <c r="ED4" s="142"/>
      <c r="EE4" s="142"/>
      <c r="EF4" s="142"/>
      <c r="EG4" s="142"/>
      <c r="EH4" s="142"/>
      <c r="EI4" s="142"/>
      <c r="EJ4" s="142"/>
      <c r="EK4" s="142"/>
      <c r="EL4" s="142"/>
      <c r="EM4" s="142"/>
      <c r="EN4" s="142" t="s">
        <v>86</v>
      </c>
      <c r="EO4" s="142"/>
      <c r="EP4" s="142"/>
      <c r="EQ4" s="142"/>
      <c r="ER4" s="142"/>
      <c r="ES4" s="142"/>
      <c r="ET4" s="142"/>
      <c r="EU4" s="142"/>
      <c r="EV4" s="142"/>
      <c r="EW4" s="142"/>
      <c r="EX4" s="142"/>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123</v>
      </c>
      <c r="AV5" s="61" t="s">
        <v>124</v>
      </c>
      <c r="AW5" s="61" t="s">
        <v>125</v>
      </c>
      <c r="AX5" s="61" t="s">
        <v>115</v>
      </c>
      <c r="AY5" s="61" t="s">
        <v>116</v>
      </c>
      <c r="AZ5" s="61" t="s">
        <v>117</v>
      </c>
      <c r="BA5" s="61" t="s">
        <v>118</v>
      </c>
      <c r="BB5" s="61" t="s">
        <v>119</v>
      </c>
      <c r="BC5" s="61" t="s">
        <v>120</v>
      </c>
      <c r="BD5" s="61" t="s">
        <v>126</v>
      </c>
      <c r="BE5" s="61" t="s">
        <v>111</v>
      </c>
      <c r="BF5" s="61" t="s">
        <v>112</v>
      </c>
      <c r="BG5" s="61" t="s">
        <v>124</v>
      </c>
      <c r="BH5" s="61" t="s">
        <v>127</v>
      </c>
      <c r="BI5" s="61" t="s">
        <v>115</v>
      </c>
      <c r="BJ5" s="61" t="s">
        <v>116</v>
      </c>
      <c r="BK5" s="61" t="s">
        <v>117</v>
      </c>
      <c r="BL5" s="61" t="s">
        <v>118</v>
      </c>
      <c r="BM5" s="61" t="s">
        <v>119</v>
      </c>
      <c r="BN5" s="61" t="s">
        <v>120</v>
      </c>
      <c r="BO5" s="61" t="s">
        <v>110</v>
      </c>
      <c r="BP5" s="61" t="s">
        <v>122</v>
      </c>
      <c r="BQ5" s="61" t="s">
        <v>112</v>
      </c>
      <c r="BR5" s="61" t="s">
        <v>124</v>
      </c>
      <c r="BS5" s="61" t="s">
        <v>114</v>
      </c>
      <c r="BT5" s="61" t="s">
        <v>115</v>
      </c>
      <c r="BU5" s="61" t="s">
        <v>116</v>
      </c>
      <c r="BV5" s="61" t="s">
        <v>117</v>
      </c>
      <c r="BW5" s="61" t="s">
        <v>118</v>
      </c>
      <c r="BX5" s="61" t="s">
        <v>119</v>
      </c>
      <c r="BY5" s="61" t="s">
        <v>120</v>
      </c>
      <c r="BZ5" s="61" t="s">
        <v>110</v>
      </c>
      <c r="CA5" s="61" t="s">
        <v>122</v>
      </c>
      <c r="CB5" s="61" t="s">
        <v>112</v>
      </c>
      <c r="CC5" s="61" t="s">
        <v>124</v>
      </c>
      <c r="CD5" s="61" t="s">
        <v>128</v>
      </c>
      <c r="CE5" s="61" t="s">
        <v>115</v>
      </c>
      <c r="CF5" s="61" t="s">
        <v>116</v>
      </c>
      <c r="CG5" s="61" t="s">
        <v>117</v>
      </c>
      <c r="CH5" s="61" t="s">
        <v>118</v>
      </c>
      <c r="CI5" s="61" t="s">
        <v>119</v>
      </c>
      <c r="CJ5" s="61" t="s">
        <v>120</v>
      </c>
      <c r="CK5" s="61" t="s">
        <v>110</v>
      </c>
      <c r="CL5" s="61" t="s">
        <v>122</v>
      </c>
      <c r="CM5" s="61" t="s">
        <v>112</v>
      </c>
      <c r="CN5" s="61" t="s">
        <v>124</v>
      </c>
      <c r="CO5" s="61" t="s">
        <v>127</v>
      </c>
      <c r="CP5" s="61" t="s">
        <v>115</v>
      </c>
      <c r="CQ5" s="61" t="s">
        <v>116</v>
      </c>
      <c r="CR5" s="61" t="s">
        <v>117</v>
      </c>
      <c r="CS5" s="61" t="s">
        <v>118</v>
      </c>
      <c r="CT5" s="61" t="s">
        <v>119</v>
      </c>
      <c r="CU5" s="61" t="s">
        <v>120</v>
      </c>
      <c r="CV5" s="61" t="s">
        <v>110</v>
      </c>
      <c r="CW5" s="61" t="s">
        <v>122</v>
      </c>
      <c r="CX5" s="61" t="s">
        <v>112</v>
      </c>
      <c r="CY5" s="61" t="s">
        <v>124</v>
      </c>
      <c r="CZ5" s="61" t="s">
        <v>129</v>
      </c>
      <c r="DA5" s="61" t="s">
        <v>115</v>
      </c>
      <c r="DB5" s="61" t="s">
        <v>116</v>
      </c>
      <c r="DC5" s="61" t="s">
        <v>117</v>
      </c>
      <c r="DD5" s="61" t="s">
        <v>118</v>
      </c>
      <c r="DE5" s="61" t="s">
        <v>119</v>
      </c>
      <c r="DF5" s="61" t="s">
        <v>120</v>
      </c>
      <c r="DG5" s="61" t="s">
        <v>110</v>
      </c>
      <c r="DH5" s="61" t="s">
        <v>130</v>
      </c>
      <c r="DI5" s="61" t="s">
        <v>112</v>
      </c>
      <c r="DJ5" s="61" t="s">
        <v>124</v>
      </c>
      <c r="DK5" s="61" t="s">
        <v>128</v>
      </c>
      <c r="DL5" s="61" t="s">
        <v>115</v>
      </c>
      <c r="DM5" s="61" t="s">
        <v>116</v>
      </c>
      <c r="DN5" s="61" t="s">
        <v>117</v>
      </c>
      <c r="DO5" s="61" t="s">
        <v>118</v>
      </c>
      <c r="DP5" s="61" t="s">
        <v>119</v>
      </c>
      <c r="DQ5" s="61" t="s">
        <v>120</v>
      </c>
      <c r="DR5" s="61" t="s">
        <v>131</v>
      </c>
      <c r="DS5" s="61" t="s">
        <v>122</v>
      </c>
      <c r="DT5" s="61" t="s">
        <v>112</v>
      </c>
      <c r="DU5" s="61" t="s">
        <v>124</v>
      </c>
      <c r="DV5" s="61" t="s">
        <v>128</v>
      </c>
      <c r="DW5" s="61" t="s">
        <v>115</v>
      </c>
      <c r="DX5" s="61" t="s">
        <v>116</v>
      </c>
      <c r="DY5" s="61" t="s">
        <v>117</v>
      </c>
      <c r="DZ5" s="61" t="s">
        <v>118</v>
      </c>
      <c r="EA5" s="61" t="s">
        <v>119</v>
      </c>
      <c r="EB5" s="61" t="s">
        <v>120</v>
      </c>
      <c r="EC5" s="61" t="s">
        <v>110</v>
      </c>
      <c r="ED5" s="61" t="s">
        <v>122</v>
      </c>
      <c r="EE5" s="61" t="s">
        <v>112</v>
      </c>
      <c r="EF5" s="61" t="s">
        <v>132</v>
      </c>
      <c r="EG5" s="61" t="s">
        <v>128</v>
      </c>
      <c r="EH5" s="61" t="s">
        <v>115</v>
      </c>
      <c r="EI5" s="61" t="s">
        <v>116</v>
      </c>
      <c r="EJ5" s="61" t="s">
        <v>117</v>
      </c>
      <c r="EK5" s="61" t="s">
        <v>118</v>
      </c>
      <c r="EL5" s="61" t="s">
        <v>119</v>
      </c>
      <c r="EM5" s="61" t="s">
        <v>133</v>
      </c>
      <c r="EN5" s="61" t="s">
        <v>110</v>
      </c>
      <c r="EO5" s="61" t="s">
        <v>130</v>
      </c>
      <c r="EP5" s="61" t="s">
        <v>134</v>
      </c>
      <c r="EQ5" s="61" t="s">
        <v>124</v>
      </c>
      <c r="ER5" s="61" t="s">
        <v>135</v>
      </c>
      <c r="ES5" s="61" t="s">
        <v>115</v>
      </c>
      <c r="ET5" s="61" t="s">
        <v>116</v>
      </c>
      <c r="EU5" s="61" t="s">
        <v>117</v>
      </c>
      <c r="EV5" s="61" t="s">
        <v>118</v>
      </c>
      <c r="EW5" s="61" t="s">
        <v>119</v>
      </c>
      <c r="EX5" s="61" t="s">
        <v>120</v>
      </c>
    </row>
    <row r="6" spans="1:154" s="66" customFormat="1">
      <c r="A6" s="47" t="s">
        <v>136</v>
      </c>
      <c r="B6" s="62">
        <f>B8</f>
        <v>2017</v>
      </c>
      <c r="C6" s="62">
        <f t="shared" ref="C6:M6" si="2">C8</f>
        <v>277500</v>
      </c>
      <c r="D6" s="62">
        <f t="shared" si="2"/>
        <v>46</v>
      </c>
      <c r="E6" s="62">
        <f t="shared" si="2"/>
        <v>6</v>
      </c>
      <c r="F6" s="62">
        <f t="shared" si="2"/>
        <v>0</v>
      </c>
      <c r="G6" s="62">
        <f t="shared" si="2"/>
        <v>5</v>
      </c>
      <c r="H6" s="147" t="str">
        <f>IF(H8&lt;&gt;I8,H8,"")&amp;IF(I8&lt;&gt;J8,I8,"")&amp;"　"&amp;J8</f>
        <v>大阪府地方独立行政法人大阪府立病院機構　大阪母子医療センター</v>
      </c>
      <c r="I6" s="148"/>
      <c r="J6" s="149"/>
      <c r="K6" s="62" t="str">
        <f t="shared" si="2"/>
        <v>地方独立行政法人</v>
      </c>
      <c r="L6" s="62" t="str">
        <f t="shared" si="2"/>
        <v>病院事業</v>
      </c>
      <c r="M6" s="62" t="str">
        <f t="shared" si="2"/>
        <v>一般病院</v>
      </c>
      <c r="N6" s="62" t="str">
        <f>N8</f>
        <v>300床以上～400床未満</v>
      </c>
      <c r="O6" s="62" t="str">
        <f>O8</f>
        <v>非設置</v>
      </c>
      <c r="P6" s="62" t="str">
        <f>P8</f>
        <v>直営</v>
      </c>
      <c r="Q6" s="63">
        <f t="shared" ref="Q6:AG6" si="3">Q8</f>
        <v>21</v>
      </c>
      <c r="R6" s="62" t="str">
        <f t="shared" si="3"/>
        <v>対象</v>
      </c>
      <c r="S6" s="62" t="str">
        <f t="shared" si="3"/>
        <v>透 I 未 訓 ガ</v>
      </c>
      <c r="T6" s="62" t="str">
        <f t="shared" si="3"/>
        <v>臨</v>
      </c>
      <c r="U6" s="63" t="str">
        <f>U8</f>
        <v>-</v>
      </c>
      <c r="V6" s="63">
        <f>V8</f>
        <v>40418</v>
      </c>
      <c r="W6" s="62" t="str">
        <f>W8</f>
        <v>非該当</v>
      </c>
      <c r="X6" s="62" t="str">
        <f t="shared" si="3"/>
        <v>７：１</v>
      </c>
      <c r="Y6" s="63">
        <f t="shared" si="3"/>
        <v>375</v>
      </c>
      <c r="Z6" s="63" t="str">
        <f t="shared" si="3"/>
        <v>-</v>
      </c>
      <c r="AA6" s="63" t="str">
        <f t="shared" si="3"/>
        <v>-</v>
      </c>
      <c r="AB6" s="63" t="str">
        <f t="shared" si="3"/>
        <v>-</v>
      </c>
      <c r="AC6" s="63" t="str">
        <f t="shared" si="3"/>
        <v>-</v>
      </c>
      <c r="AD6" s="63">
        <f t="shared" si="3"/>
        <v>375</v>
      </c>
      <c r="AE6" s="63">
        <f t="shared" si="3"/>
        <v>337</v>
      </c>
      <c r="AF6" s="63" t="str">
        <f t="shared" si="3"/>
        <v>-</v>
      </c>
      <c r="AG6" s="63">
        <f t="shared" si="3"/>
        <v>337</v>
      </c>
      <c r="AH6" s="64">
        <f>IF(AH8="-",NA(),AH8)</f>
        <v>102.4</v>
      </c>
      <c r="AI6" s="64">
        <f t="shared" ref="AI6:AQ6" si="4">IF(AI8="-",NA(),AI8)</f>
        <v>97.3</v>
      </c>
      <c r="AJ6" s="64">
        <f t="shared" si="4"/>
        <v>100.5</v>
      </c>
      <c r="AK6" s="64">
        <f t="shared" si="4"/>
        <v>102.8</v>
      </c>
      <c r="AL6" s="64">
        <f t="shared" si="4"/>
        <v>102.9</v>
      </c>
      <c r="AM6" s="64">
        <f t="shared" si="4"/>
        <v>99</v>
      </c>
      <c r="AN6" s="64">
        <f t="shared" si="4"/>
        <v>97.7</v>
      </c>
      <c r="AO6" s="64">
        <f t="shared" si="4"/>
        <v>98</v>
      </c>
      <c r="AP6" s="64">
        <f t="shared" si="4"/>
        <v>97.2</v>
      </c>
      <c r="AQ6" s="64">
        <f t="shared" si="4"/>
        <v>97</v>
      </c>
      <c r="AR6" s="64" t="str">
        <f>IF(AR8="-","【-】","【"&amp;SUBSTITUTE(TEXT(AR8,"#,##0.0"),"-","△")&amp;"】")</f>
        <v>【98.5】</v>
      </c>
      <c r="AS6" s="64">
        <f>IF(AS8="-",NA(),AS8)</f>
        <v>87.6</v>
      </c>
      <c r="AT6" s="64">
        <f t="shared" ref="AT6:BB6" si="5">IF(AT8="-",NA(),AT8)</f>
        <v>89.1</v>
      </c>
      <c r="AU6" s="64">
        <f t="shared" si="5"/>
        <v>93.2</v>
      </c>
      <c r="AV6" s="64">
        <f t="shared" si="5"/>
        <v>96.7</v>
      </c>
      <c r="AW6" s="64">
        <f t="shared" si="5"/>
        <v>97.1</v>
      </c>
      <c r="AX6" s="64">
        <f t="shared" si="5"/>
        <v>92.2</v>
      </c>
      <c r="AY6" s="64">
        <f t="shared" si="5"/>
        <v>90.2</v>
      </c>
      <c r="AZ6" s="64">
        <f t="shared" si="5"/>
        <v>91.1</v>
      </c>
      <c r="BA6" s="64">
        <f t="shared" si="5"/>
        <v>90.1</v>
      </c>
      <c r="BB6" s="64">
        <f t="shared" si="5"/>
        <v>89.6</v>
      </c>
      <c r="BC6" s="64" t="str">
        <f>IF(BC8="-","【-】","【"&amp;SUBSTITUTE(TEXT(BC8,"#,##0.0"),"-","△")&amp;"】")</f>
        <v>【89.7】</v>
      </c>
      <c r="BD6" s="64">
        <f>IF(BD8="-",NA(),BD8)</f>
        <v>0</v>
      </c>
      <c r="BE6" s="64">
        <f t="shared" ref="BE6:BM6" si="6">IF(BE8="-",NA(),BE8)</f>
        <v>0</v>
      </c>
      <c r="BF6" s="64">
        <f t="shared" si="6"/>
        <v>0</v>
      </c>
      <c r="BG6" s="64">
        <f t="shared" si="6"/>
        <v>0</v>
      </c>
      <c r="BH6" s="64">
        <f t="shared" si="6"/>
        <v>0</v>
      </c>
      <c r="BI6" s="64">
        <f t="shared" si="6"/>
        <v>85.3</v>
      </c>
      <c r="BJ6" s="64">
        <f t="shared" si="6"/>
        <v>80.7</v>
      </c>
      <c r="BK6" s="64">
        <f t="shared" si="6"/>
        <v>73.099999999999994</v>
      </c>
      <c r="BL6" s="64">
        <f t="shared" si="6"/>
        <v>76.3</v>
      </c>
      <c r="BM6" s="64">
        <f t="shared" si="6"/>
        <v>80.7</v>
      </c>
      <c r="BN6" s="64" t="str">
        <f>IF(BN8="-","【-】","【"&amp;SUBSTITUTE(TEXT(BN8,"#,##0.0"),"-","△")&amp;"】")</f>
        <v>【64.7】</v>
      </c>
      <c r="BO6" s="64">
        <f>IF(BO8="-",NA(),BO8)</f>
        <v>79.8</v>
      </c>
      <c r="BP6" s="64">
        <f t="shared" ref="BP6:BX6" si="7">IF(BP8="-",NA(),BP8)</f>
        <v>79.099999999999994</v>
      </c>
      <c r="BQ6" s="64">
        <f t="shared" si="7"/>
        <v>78.599999999999994</v>
      </c>
      <c r="BR6" s="64">
        <f t="shared" si="7"/>
        <v>81.3</v>
      </c>
      <c r="BS6" s="64">
        <f t="shared" si="7"/>
        <v>82.4</v>
      </c>
      <c r="BT6" s="64">
        <f t="shared" si="7"/>
        <v>70.5</v>
      </c>
      <c r="BU6" s="64">
        <f t="shared" si="7"/>
        <v>70.599999999999994</v>
      </c>
      <c r="BV6" s="64">
        <f t="shared" si="7"/>
        <v>71.3</v>
      </c>
      <c r="BW6" s="64">
        <f t="shared" si="7"/>
        <v>72.599999999999994</v>
      </c>
      <c r="BX6" s="64">
        <f t="shared" si="7"/>
        <v>73.5</v>
      </c>
      <c r="BY6" s="64" t="str">
        <f>IF(BY8="-","【-】","【"&amp;SUBSTITUTE(TEXT(BY8,"#,##0.0"),"-","△")&amp;"】")</f>
        <v>【74.8】</v>
      </c>
      <c r="BZ6" s="65">
        <f>IF(BZ8="-",NA(),BZ8)</f>
        <v>81280</v>
      </c>
      <c r="CA6" s="65">
        <f t="shared" ref="CA6:CI6" si="8">IF(CA8="-",NA(),CA8)</f>
        <v>84228</v>
      </c>
      <c r="CB6" s="65">
        <f t="shared" si="8"/>
        <v>89346</v>
      </c>
      <c r="CC6" s="65">
        <f t="shared" si="8"/>
        <v>90645</v>
      </c>
      <c r="CD6" s="65">
        <f t="shared" si="8"/>
        <v>90374</v>
      </c>
      <c r="CE6" s="65">
        <f t="shared" si="8"/>
        <v>48203</v>
      </c>
      <c r="CF6" s="65">
        <f t="shared" si="8"/>
        <v>48921</v>
      </c>
      <c r="CG6" s="65">
        <f t="shared" si="8"/>
        <v>50413</v>
      </c>
      <c r="CH6" s="65">
        <f t="shared" si="8"/>
        <v>50510</v>
      </c>
      <c r="CI6" s="65">
        <f t="shared" si="8"/>
        <v>50958</v>
      </c>
      <c r="CJ6" s="64" t="str">
        <f>IF(CJ8="-","【-】","【"&amp;SUBSTITUTE(TEXT(CJ8,"#,##0"),"-","△")&amp;"】")</f>
        <v>【50,718】</v>
      </c>
      <c r="CK6" s="65">
        <f>IF(CK8="-",NA(),CK8)</f>
        <v>19216</v>
      </c>
      <c r="CL6" s="65">
        <f t="shared" ref="CL6:CT6" si="9">IF(CL8="-",NA(),CL8)</f>
        <v>17634</v>
      </c>
      <c r="CM6" s="65">
        <f t="shared" si="9"/>
        <v>17976</v>
      </c>
      <c r="CN6" s="65">
        <f t="shared" si="9"/>
        <v>17629</v>
      </c>
      <c r="CO6" s="65">
        <f t="shared" si="9"/>
        <v>17283</v>
      </c>
      <c r="CP6" s="65">
        <f t="shared" si="9"/>
        <v>11941</v>
      </c>
      <c r="CQ6" s="65">
        <f t="shared" si="9"/>
        <v>12272</v>
      </c>
      <c r="CR6" s="65">
        <f t="shared" si="9"/>
        <v>13096</v>
      </c>
      <c r="CS6" s="65">
        <f t="shared" si="9"/>
        <v>13552</v>
      </c>
      <c r="CT6" s="65">
        <f t="shared" si="9"/>
        <v>13792</v>
      </c>
      <c r="CU6" s="64" t="str">
        <f>IF(CU8="-","【-】","【"&amp;SUBSTITUTE(TEXT(CU8,"#,##0"),"-","△")&amp;"】")</f>
        <v>【14,202】</v>
      </c>
      <c r="CV6" s="64">
        <f>IF(CV8="-",NA(),CV8)</f>
        <v>48.6</v>
      </c>
      <c r="CW6" s="64">
        <f t="shared" ref="CW6:DE6" si="10">IF(CW8="-",NA(),CW8)</f>
        <v>51.7</v>
      </c>
      <c r="CX6" s="64">
        <f t="shared" si="10"/>
        <v>50.2</v>
      </c>
      <c r="CY6" s="64">
        <f t="shared" si="10"/>
        <v>48.5</v>
      </c>
      <c r="CZ6" s="64">
        <f t="shared" si="10"/>
        <v>49.1</v>
      </c>
      <c r="DA6" s="64">
        <f t="shared" si="10"/>
        <v>54</v>
      </c>
      <c r="DB6" s="64">
        <f t="shared" si="10"/>
        <v>55.6</v>
      </c>
      <c r="DC6" s="64">
        <f t="shared" si="10"/>
        <v>54.8</v>
      </c>
      <c r="DD6" s="64">
        <f t="shared" si="10"/>
        <v>55.8</v>
      </c>
      <c r="DE6" s="64">
        <f t="shared" si="10"/>
        <v>56.1</v>
      </c>
      <c r="DF6" s="64" t="str">
        <f>IF(DF8="-","【-】","【"&amp;SUBSTITUTE(TEXT(DF8,"#,##0.0"),"-","△")&amp;"】")</f>
        <v>【55.0】</v>
      </c>
      <c r="DG6" s="64">
        <f>IF(DG8="-",NA(),DG8)</f>
        <v>22.1</v>
      </c>
      <c r="DH6" s="64">
        <f t="shared" ref="DH6:DP6" si="11">IF(DH8="-",NA(),DH8)</f>
        <v>20.9</v>
      </c>
      <c r="DI6" s="64">
        <f t="shared" si="11"/>
        <v>20.7</v>
      </c>
      <c r="DJ6" s="64">
        <f t="shared" si="11"/>
        <v>21.3</v>
      </c>
      <c r="DK6" s="64">
        <f t="shared" si="11"/>
        <v>20.9</v>
      </c>
      <c r="DL6" s="64">
        <f t="shared" si="11"/>
        <v>23.2</v>
      </c>
      <c r="DM6" s="64">
        <f t="shared" si="11"/>
        <v>23.2</v>
      </c>
      <c r="DN6" s="64">
        <f t="shared" si="11"/>
        <v>23.9</v>
      </c>
      <c r="DO6" s="64">
        <f t="shared" si="11"/>
        <v>23.8</v>
      </c>
      <c r="DP6" s="64">
        <f t="shared" si="11"/>
        <v>23.9</v>
      </c>
      <c r="DQ6" s="64" t="str">
        <f>IF(DQ8="-","【-】","【"&amp;SUBSTITUTE(TEXT(DQ8,"#,##0.0"),"-","△")&amp;"】")</f>
        <v>【24.3】</v>
      </c>
      <c r="DR6" s="64">
        <f>IF(DR8="-",NA(),DR8)</f>
        <v>39.4</v>
      </c>
      <c r="DS6" s="64">
        <f t="shared" ref="DS6:EA6" si="12">IF(DS8="-",NA(),DS8)</f>
        <v>44.9</v>
      </c>
      <c r="DT6" s="64">
        <f t="shared" si="12"/>
        <v>42.6</v>
      </c>
      <c r="DU6" s="64">
        <f t="shared" si="12"/>
        <v>48.8</v>
      </c>
      <c r="DV6" s="64">
        <f t="shared" si="12"/>
        <v>54.8</v>
      </c>
      <c r="DW6" s="64">
        <f t="shared" si="12"/>
        <v>45.8</v>
      </c>
      <c r="DX6" s="64">
        <f t="shared" si="12"/>
        <v>48.9</v>
      </c>
      <c r="DY6" s="64">
        <f t="shared" si="12"/>
        <v>50.3</v>
      </c>
      <c r="DZ6" s="64">
        <f t="shared" si="12"/>
        <v>49.8</v>
      </c>
      <c r="EA6" s="64">
        <f t="shared" si="12"/>
        <v>50.9</v>
      </c>
      <c r="EB6" s="64" t="str">
        <f>IF(EB8="-","【-】","【"&amp;SUBSTITUTE(TEXT(EB8,"#,##0.0"),"-","△")&amp;"】")</f>
        <v>【51.6】</v>
      </c>
      <c r="EC6" s="64">
        <f>IF(EC8="-",NA(),EC8)</f>
        <v>62.2</v>
      </c>
      <c r="ED6" s="64">
        <f t="shared" ref="ED6:EL6" si="13">IF(ED8="-",NA(),ED8)</f>
        <v>70.099999999999994</v>
      </c>
      <c r="EE6" s="64">
        <f t="shared" si="13"/>
        <v>56.8</v>
      </c>
      <c r="EF6" s="64">
        <f t="shared" si="13"/>
        <v>62.7</v>
      </c>
      <c r="EG6" s="64">
        <f t="shared" si="13"/>
        <v>71.2</v>
      </c>
      <c r="EH6" s="64">
        <f t="shared" si="13"/>
        <v>59.9</v>
      </c>
      <c r="EI6" s="64">
        <f t="shared" si="13"/>
        <v>65.400000000000006</v>
      </c>
      <c r="EJ6" s="64">
        <f t="shared" si="13"/>
        <v>65.7</v>
      </c>
      <c r="EK6" s="64">
        <f t="shared" si="13"/>
        <v>65</v>
      </c>
      <c r="EL6" s="64">
        <f t="shared" si="13"/>
        <v>66.8</v>
      </c>
      <c r="EM6" s="64" t="str">
        <f>IF(EM8="-","【-】","【"&amp;SUBSTITUTE(TEXT(EM8,"#,##0.0"),"-","△")&amp;"】")</f>
        <v>【67.6】</v>
      </c>
      <c r="EN6" s="65">
        <f>IF(EN8="-",NA(),EN8)</f>
        <v>53062544</v>
      </c>
      <c r="EO6" s="65">
        <f t="shared" ref="EO6:EW6" si="14">IF(EO8="-",NA(),EO8)</f>
        <v>56083509</v>
      </c>
      <c r="EP6" s="65">
        <f t="shared" si="14"/>
        <v>56940616</v>
      </c>
      <c r="EQ6" s="65">
        <f t="shared" si="14"/>
        <v>57693131</v>
      </c>
      <c r="ER6" s="65">
        <f t="shared" si="14"/>
        <v>58211224</v>
      </c>
      <c r="ES6" s="65">
        <f t="shared" si="14"/>
        <v>40264615</v>
      </c>
      <c r="ET6" s="65">
        <f t="shared" si="14"/>
        <v>41593368</v>
      </c>
      <c r="EU6" s="65">
        <f t="shared" si="14"/>
        <v>42578034</v>
      </c>
      <c r="EV6" s="65">
        <f t="shared" si="14"/>
        <v>45645830</v>
      </c>
      <c r="EW6" s="65">
        <f t="shared" si="14"/>
        <v>47082778</v>
      </c>
      <c r="EX6" s="65" t="str">
        <f>IF(EX8="-","【-】","【"&amp;SUBSTITUTE(TEXT(EX8,"#,##0"),"-","△")&amp;"】")</f>
        <v>【45,442,498】</v>
      </c>
    </row>
    <row r="7" spans="1:154" s="66" customFormat="1">
      <c r="A7" s="47" t="s">
        <v>137</v>
      </c>
      <c r="B7" s="62">
        <f t="shared" ref="B7:AG7" si="15">B8</f>
        <v>2017</v>
      </c>
      <c r="C7" s="62">
        <f t="shared" si="15"/>
        <v>277500</v>
      </c>
      <c r="D7" s="62">
        <f t="shared" si="15"/>
        <v>46</v>
      </c>
      <c r="E7" s="62">
        <f t="shared" si="15"/>
        <v>6</v>
      </c>
      <c r="F7" s="62">
        <f t="shared" si="15"/>
        <v>0</v>
      </c>
      <c r="G7" s="62">
        <f t="shared" si="15"/>
        <v>5</v>
      </c>
      <c r="H7" s="62"/>
      <c r="I7" s="62"/>
      <c r="J7" s="62"/>
      <c r="K7" s="62" t="str">
        <f t="shared" si="15"/>
        <v>地方独立行政法人</v>
      </c>
      <c r="L7" s="62" t="str">
        <f t="shared" si="15"/>
        <v>病院事業</v>
      </c>
      <c r="M7" s="62" t="str">
        <f t="shared" si="15"/>
        <v>一般病院</v>
      </c>
      <c r="N7" s="62" t="str">
        <f>N8</f>
        <v>300床以上～400床未満</v>
      </c>
      <c r="O7" s="62" t="str">
        <f>O8</f>
        <v>非設置</v>
      </c>
      <c r="P7" s="62" t="str">
        <f>P8</f>
        <v>直営</v>
      </c>
      <c r="Q7" s="63">
        <f t="shared" si="15"/>
        <v>21</v>
      </c>
      <c r="R7" s="62" t="str">
        <f t="shared" si="15"/>
        <v>対象</v>
      </c>
      <c r="S7" s="62" t="str">
        <f t="shared" si="15"/>
        <v>透 I 未 訓 ガ</v>
      </c>
      <c r="T7" s="62" t="str">
        <f t="shared" si="15"/>
        <v>臨</v>
      </c>
      <c r="U7" s="63" t="str">
        <f>U8</f>
        <v>-</v>
      </c>
      <c r="V7" s="63">
        <f>V8</f>
        <v>40418</v>
      </c>
      <c r="W7" s="62" t="str">
        <f>W8</f>
        <v>非該当</v>
      </c>
      <c r="X7" s="62" t="str">
        <f t="shared" si="15"/>
        <v>７：１</v>
      </c>
      <c r="Y7" s="63">
        <f t="shared" si="15"/>
        <v>375</v>
      </c>
      <c r="Z7" s="63" t="str">
        <f t="shared" si="15"/>
        <v>-</v>
      </c>
      <c r="AA7" s="63" t="str">
        <f t="shared" si="15"/>
        <v>-</v>
      </c>
      <c r="AB7" s="63" t="str">
        <f t="shared" si="15"/>
        <v>-</v>
      </c>
      <c r="AC7" s="63" t="str">
        <f t="shared" si="15"/>
        <v>-</v>
      </c>
      <c r="AD7" s="63">
        <f t="shared" si="15"/>
        <v>375</v>
      </c>
      <c r="AE7" s="63">
        <f t="shared" si="15"/>
        <v>337</v>
      </c>
      <c r="AF7" s="63" t="str">
        <f t="shared" si="15"/>
        <v>-</v>
      </c>
      <c r="AG7" s="63">
        <f t="shared" si="15"/>
        <v>337</v>
      </c>
      <c r="AH7" s="64">
        <f>AH8</f>
        <v>102.4</v>
      </c>
      <c r="AI7" s="64">
        <f t="shared" ref="AI7:AQ7" si="16">AI8</f>
        <v>97.3</v>
      </c>
      <c r="AJ7" s="64">
        <f t="shared" si="16"/>
        <v>100.5</v>
      </c>
      <c r="AK7" s="64">
        <f t="shared" si="16"/>
        <v>102.8</v>
      </c>
      <c r="AL7" s="64">
        <f t="shared" si="16"/>
        <v>102.9</v>
      </c>
      <c r="AM7" s="64">
        <f t="shared" si="16"/>
        <v>99</v>
      </c>
      <c r="AN7" s="64">
        <f t="shared" si="16"/>
        <v>97.7</v>
      </c>
      <c r="AO7" s="64">
        <f t="shared" si="16"/>
        <v>98</v>
      </c>
      <c r="AP7" s="64">
        <f t="shared" si="16"/>
        <v>97.2</v>
      </c>
      <c r="AQ7" s="64">
        <f t="shared" si="16"/>
        <v>97</v>
      </c>
      <c r="AR7" s="64"/>
      <c r="AS7" s="64">
        <f>AS8</f>
        <v>87.6</v>
      </c>
      <c r="AT7" s="64">
        <f t="shared" ref="AT7:BB7" si="17">AT8</f>
        <v>89.1</v>
      </c>
      <c r="AU7" s="64">
        <f t="shared" si="17"/>
        <v>93.2</v>
      </c>
      <c r="AV7" s="64">
        <f t="shared" si="17"/>
        <v>96.7</v>
      </c>
      <c r="AW7" s="64">
        <f t="shared" si="17"/>
        <v>97.1</v>
      </c>
      <c r="AX7" s="64">
        <f t="shared" si="17"/>
        <v>92.2</v>
      </c>
      <c r="AY7" s="64">
        <f t="shared" si="17"/>
        <v>90.2</v>
      </c>
      <c r="AZ7" s="64">
        <f t="shared" si="17"/>
        <v>91.1</v>
      </c>
      <c r="BA7" s="64">
        <f t="shared" si="17"/>
        <v>90.1</v>
      </c>
      <c r="BB7" s="64">
        <f t="shared" si="17"/>
        <v>89.6</v>
      </c>
      <c r="BC7" s="64"/>
      <c r="BD7" s="64">
        <f>BD8</f>
        <v>0</v>
      </c>
      <c r="BE7" s="64">
        <f t="shared" ref="BE7:BM7" si="18">BE8</f>
        <v>0</v>
      </c>
      <c r="BF7" s="64">
        <f t="shared" si="18"/>
        <v>0</v>
      </c>
      <c r="BG7" s="64">
        <f t="shared" si="18"/>
        <v>0</v>
      </c>
      <c r="BH7" s="64">
        <f t="shared" si="18"/>
        <v>0</v>
      </c>
      <c r="BI7" s="64">
        <f t="shared" si="18"/>
        <v>85.3</v>
      </c>
      <c r="BJ7" s="64">
        <f t="shared" si="18"/>
        <v>80.7</v>
      </c>
      <c r="BK7" s="64">
        <f t="shared" si="18"/>
        <v>73.099999999999994</v>
      </c>
      <c r="BL7" s="64">
        <f t="shared" si="18"/>
        <v>76.3</v>
      </c>
      <c r="BM7" s="64">
        <f t="shared" si="18"/>
        <v>80.7</v>
      </c>
      <c r="BN7" s="64"/>
      <c r="BO7" s="64">
        <f>BO8</f>
        <v>79.8</v>
      </c>
      <c r="BP7" s="64">
        <f t="shared" ref="BP7:BX7" si="19">BP8</f>
        <v>79.099999999999994</v>
      </c>
      <c r="BQ7" s="64">
        <f t="shared" si="19"/>
        <v>78.599999999999994</v>
      </c>
      <c r="BR7" s="64">
        <f t="shared" si="19"/>
        <v>81.3</v>
      </c>
      <c r="BS7" s="64">
        <f t="shared" si="19"/>
        <v>82.4</v>
      </c>
      <c r="BT7" s="64">
        <f t="shared" si="19"/>
        <v>70.5</v>
      </c>
      <c r="BU7" s="64">
        <f t="shared" si="19"/>
        <v>70.599999999999994</v>
      </c>
      <c r="BV7" s="64">
        <f t="shared" si="19"/>
        <v>71.3</v>
      </c>
      <c r="BW7" s="64">
        <f t="shared" si="19"/>
        <v>72.599999999999994</v>
      </c>
      <c r="BX7" s="64">
        <f t="shared" si="19"/>
        <v>73.5</v>
      </c>
      <c r="BY7" s="64"/>
      <c r="BZ7" s="65">
        <f>BZ8</f>
        <v>81280</v>
      </c>
      <c r="CA7" s="65">
        <f t="shared" ref="CA7:CI7" si="20">CA8</f>
        <v>84228</v>
      </c>
      <c r="CB7" s="65">
        <f t="shared" si="20"/>
        <v>89346</v>
      </c>
      <c r="CC7" s="65">
        <f t="shared" si="20"/>
        <v>90645</v>
      </c>
      <c r="CD7" s="65">
        <f t="shared" si="20"/>
        <v>90374</v>
      </c>
      <c r="CE7" s="65">
        <f t="shared" si="20"/>
        <v>48203</v>
      </c>
      <c r="CF7" s="65">
        <f t="shared" si="20"/>
        <v>48921</v>
      </c>
      <c r="CG7" s="65">
        <f t="shared" si="20"/>
        <v>50413</v>
      </c>
      <c r="CH7" s="65">
        <f t="shared" si="20"/>
        <v>50510</v>
      </c>
      <c r="CI7" s="65">
        <f t="shared" si="20"/>
        <v>50958</v>
      </c>
      <c r="CJ7" s="64"/>
      <c r="CK7" s="65">
        <f>CK8</f>
        <v>19216</v>
      </c>
      <c r="CL7" s="65">
        <f t="shared" ref="CL7:CT7" si="21">CL8</f>
        <v>17634</v>
      </c>
      <c r="CM7" s="65">
        <f t="shared" si="21"/>
        <v>17976</v>
      </c>
      <c r="CN7" s="65">
        <f t="shared" si="21"/>
        <v>17629</v>
      </c>
      <c r="CO7" s="65">
        <f t="shared" si="21"/>
        <v>17283</v>
      </c>
      <c r="CP7" s="65">
        <f t="shared" si="21"/>
        <v>11941</v>
      </c>
      <c r="CQ7" s="65">
        <f t="shared" si="21"/>
        <v>12272</v>
      </c>
      <c r="CR7" s="65">
        <f t="shared" si="21"/>
        <v>13096</v>
      </c>
      <c r="CS7" s="65">
        <f t="shared" si="21"/>
        <v>13552</v>
      </c>
      <c r="CT7" s="65">
        <f t="shared" si="21"/>
        <v>13792</v>
      </c>
      <c r="CU7" s="64"/>
      <c r="CV7" s="64">
        <f>CV8</f>
        <v>48.6</v>
      </c>
      <c r="CW7" s="64">
        <f t="shared" ref="CW7:DE7" si="22">CW8</f>
        <v>51.7</v>
      </c>
      <c r="CX7" s="64">
        <f t="shared" si="22"/>
        <v>50.2</v>
      </c>
      <c r="CY7" s="64">
        <f t="shared" si="22"/>
        <v>48.5</v>
      </c>
      <c r="CZ7" s="64">
        <f t="shared" si="22"/>
        <v>49.1</v>
      </c>
      <c r="DA7" s="64">
        <f t="shared" si="22"/>
        <v>54</v>
      </c>
      <c r="DB7" s="64">
        <f t="shared" si="22"/>
        <v>55.6</v>
      </c>
      <c r="DC7" s="64">
        <f t="shared" si="22"/>
        <v>54.8</v>
      </c>
      <c r="DD7" s="64">
        <f t="shared" si="22"/>
        <v>55.8</v>
      </c>
      <c r="DE7" s="64">
        <f t="shared" si="22"/>
        <v>56.1</v>
      </c>
      <c r="DF7" s="64"/>
      <c r="DG7" s="64">
        <f>DG8</f>
        <v>22.1</v>
      </c>
      <c r="DH7" s="64">
        <f t="shared" ref="DH7:DP7" si="23">DH8</f>
        <v>20.9</v>
      </c>
      <c r="DI7" s="64">
        <f t="shared" si="23"/>
        <v>20.7</v>
      </c>
      <c r="DJ7" s="64">
        <f t="shared" si="23"/>
        <v>21.3</v>
      </c>
      <c r="DK7" s="64">
        <f t="shared" si="23"/>
        <v>20.9</v>
      </c>
      <c r="DL7" s="64">
        <f t="shared" si="23"/>
        <v>23.2</v>
      </c>
      <c r="DM7" s="64">
        <f t="shared" si="23"/>
        <v>23.2</v>
      </c>
      <c r="DN7" s="64">
        <f t="shared" si="23"/>
        <v>23.9</v>
      </c>
      <c r="DO7" s="64">
        <f t="shared" si="23"/>
        <v>23.8</v>
      </c>
      <c r="DP7" s="64">
        <f t="shared" si="23"/>
        <v>23.9</v>
      </c>
      <c r="DQ7" s="64"/>
      <c r="DR7" s="64">
        <f>DR8</f>
        <v>39.4</v>
      </c>
      <c r="DS7" s="64">
        <f t="shared" ref="DS7:EA7" si="24">DS8</f>
        <v>44.9</v>
      </c>
      <c r="DT7" s="64">
        <f t="shared" si="24"/>
        <v>42.6</v>
      </c>
      <c r="DU7" s="64">
        <f t="shared" si="24"/>
        <v>48.8</v>
      </c>
      <c r="DV7" s="64">
        <f t="shared" si="24"/>
        <v>54.8</v>
      </c>
      <c r="DW7" s="64">
        <f t="shared" si="24"/>
        <v>45.8</v>
      </c>
      <c r="DX7" s="64">
        <f t="shared" si="24"/>
        <v>48.9</v>
      </c>
      <c r="DY7" s="64">
        <f t="shared" si="24"/>
        <v>50.3</v>
      </c>
      <c r="DZ7" s="64">
        <f t="shared" si="24"/>
        <v>49.8</v>
      </c>
      <c r="EA7" s="64">
        <f t="shared" si="24"/>
        <v>50.9</v>
      </c>
      <c r="EB7" s="64"/>
      <c r="EC7" s="64">
        <f>EC8</f>
        <v>62.2</v>
      </c>
      <c r="ED7" s="64">
        <f t="shared" ref="ED7:EL7" si="25">ED8</f>
        <v>70.099999999999994</v>
      </c>
      <c r="EE7" s="64">
        <f t="shared" si="25"/>
        <v>56.8</v>
      </c>
      <c r="EF7" s="64">
        <f t="shared" si="25"/>
        <v>62.7</v>
      </c>
      <c r="EG7" s="64">
        <f t="shared" si="25"/>
        <v>71.2</v>
      </c>
      <c r="EH7" s="64">
        <f t="shared" si="25"/>
        <v>59.9</v>
      </c>
      <c r="EI7" s="64">
        <f t="shared" si="25"/>
        <v>65.400000000000006</v>
      </c>
      <c r="EJ7" s="64">
        <f t="shared" si="25"/>
        <v>65.7</v>
      </c>
      <c r="EK7" s="64">
        <f t="shared" si="25"/>
        <v>65</v>
      </c>
      <c r="EL7" s="64">
        <f t="shared" si="25"/>
        <v>66.8</v>
      </c>
      <c r="EM7" s="64"/>
      <c r="EN7" s="65">
        <f>EN8</f>
        <v>53062544</v>
      </c>
      <c r="EO7" s="65">
        <f t="shared" ref="EO7:EW7" si="26">EO8</f>
        <v>56083509</v>
      </c>
      <c r="EP7" s="65">
        <f t="shared" si="26"/>
        <v>56940616</v>
      </c>
      <c r="EQ7" s="65">
        <f t="shared" si="26"/>
        <v>57693131</v>
      </c>
      <c r="ER7" s="65">
        <f t="shared" si="26"/>
        <v>58211224</v>
      </c>
      <c r="ES7" s="65">
        <f t="shared" si="26"/>
        <v>40264615</v>
      </c>
      <c r="ET7" s="65">
        <f t="shared" si="26"/>
        <v>41593368</v>
      </c>
      <c r="EU7" s="65">
        <f t="shared" si="26"/>
        <v>42578034</v>
      </c>
      <c r="EV7" s="65">
        <f t="shared" si="26"/>
        <v>45645830</v>
      </c>
      <c r="EW7" s="65">
        <f t="shared" si="26"/>
        <v>47082778</v>
      </c>
      <c r="EX7" s="65"/>
    </row>
    <row r="8" spans="1:154" s="66" customFormat="1">
      <c r="A8" s="47"/>
      <c r="B8" s="67">
        <v>2017</v>
      </c>
      <c r="C8" s="67">
        <v>277500</v>
      </c>
      <c r="D8" s="67">
        <v>46</v>
      </c>
      <c r="E8" s="67">
        <v>6</v>
      </c>
      <c r="F8" s="67">
        <v>0</v>
      </c>
      <c r="G8" s="67">
        <v>5</v>
      </c>
      <c r="H8" s="67" t="s">
        <v>138</v>
      </c>
      <c r="I8" s="67" t="s">
        <v>139</v>
      </c>
      <c r="J8" s="67" t="s">
        <v>140</v>
      </c>
      <c r="K8" s="67" t="s">
        <v>141</v>
      </c>
      <c r="L8" s="67" t="s">
        <v>142</v>
      </c>
      <c r="M8" s="67" t="s">
        <v>143</v>
      </c>
      <c r="N8" s="67" t="s">
        <v>144</v>
      </c>
      <c r="O8" s="67" t="s">
        <v>145</v>
      </c>
      <c r="P8" s="67" t="s">
        <v>146</v>
      </c>
      <c r="Q8" s="68">
        <v>21</v>
      </c>
      <c r="R8" s="67" t="s">
        <v>147</v>
      </c>
      <c r="S8" s="67" t="s">
        <v>148</v>
      </c>
      <c r="T8" s="67" t="s">
        <v>149</v>
      </c>
      <c r="U8" s="68" t="s">
        <v>150</v>
      </c>
      <c r="V8" s="68">
        <v>40418</v>
      </c>
      <c r="W8" s="67" t="s">
        <v>151</v>
      </c>
      <c r="X8" s="69" t="s">
        <v>152</v>
      </c>
      <c r="Y8" s="68">
        <v>375</v>
      </c>
      <c r="Z8" s="68" t="s">
        <v>150</v>
      </c>
      <c r="AA8" s="68" t="s">
        <v>150</v>
      </c>
      <c r="AB8" s="68" t="s">
        <v>150</v>
      </c>
      <c r="AC8" s="68" t="s">
        <v>150</v>
      </c>
      <c r="AD8" s="68">
        <v>375</v>
      </c>
      <c r="AE8" s="68">
        <v>337</v>
      </c>
      <c r="AF8" s="68" t="s">
        <v>150</v>
      </c>
      <c r="AG8" s="68">
        <v>337</v>
      </c>
      <c r="AH8" s="70">
        <v>102.4</v>
      </c>
      <c r="AI8" s="70">
        <v>97.3</v>
      </c>
      <c r="AJ8" s="70">
        <v>100.5</v>
      </c>
      <c r="AK8" s="70">
        <v>102.8</v>
      </c>
      <c r="AL8" s="70">
        <v>102.9</v>
      </c>
      <c r="AM8" s="70">
        <v>99</v>
      </c>
      <c r="AN8" s="70">
        <v>97.7</v>
      </c>
      <c r="AO8" s="70">
        <v>98</v>
      </c>
      <c r="AP8" s="70">
        <v>97.2</v>
      </c>
      <c r="AQ8" s="70">
        <v>97</v>
      </c>
      <c r="AR8" s="70">
        <v>98.5</v>
      </c>
      <c r="AS8" s="70">
        <v>87.6</v>
      </c>
      <c r="AT8" s="70">
        <v>89.1</v>
      </c>
      <c r="AU8" s="70">
        <v>93.2</v>
      </c>
      <c r="AV8" s="70">
        <v>96.7</v>
      </c>
      <c r="AW8" s="70">
        <v>97.1</v>
      </c>
      <c r="AX8" s="70">
        <v>92.2</v>
      </c>
      <c r="AY8" s="70">
        <v>90.2</v>
      </c>
      <c r="AZ8" s="70">
        <v>91.1</v>
      </c>
      <c r="BA8" s="70">
        <v>90.1</v>
      </c>
      <c r="BB8" s="70">
        <v>89.6</v>
      </c>
      <c r="BC8" s="70">
        <v>89.7</v>
      </c>
      <c r="BD8" s="71">
        <v>0</v>
      </c>
      <c r="BE8" s="71">
        <v>0</v>
      </c>
      <c r="BF8" s="71">
        <v>0</v>
      </c>
      <c r="BG8" s="71">
        <v>0</v>
      </c>
      <c r="BH8" s="71">
        <v>0</v>
      </c>
      <c r="BI8" s="71">
        <v>85.3</v>
      </c>
      <c r="BJ8" s="71">
        <v>80.7</v>
      </c>
      <c r="BK8" s="71">
        <v>73.099999999999994</v>
      </c>
      <c r="BL8" s="71">
        <v>76.3</v>
      </c>
      <c r="BM8" s="71">
        <v>80.7</v>
      </c>
      <c r="BN8" s="71">
        <v>64.7</v>
      </c>
      <c r="BO8" s="70">
        <v>79.8</v>
      </c>
      <c r="BP8" s="70">
        <v>79.099999999999994</v>
      </c>
      <c r="BQ8" s="70">
        <v>78.599999999999994</v>
      </c>
      <c r="BR8" s="70">
        <v>81.3</v>
      </c>
      <c r="BS8" s="70">
        <v>82.4</v>
      </c>
      <c r="BT8" s="70">
        <v>70.5</v>
      </c>
      <c r="BU8" s="70">
        <v>70.599999999999994</v>
      </c>
      <c r="BV8" s="70">
        <v>71.3</v>
      </c>
      <c r="BW8" s="70">
        <v>72.599999999999994</v>
      </c>
      <c r="BX8" s="70">
        <v>73.5</v>
      </c>
      <c r="BY8" s="70">
        <v>74.8</v>
      </c>
      <c r="BZ8" s="71">
        <v>81280</v>
      </c>
      <c r="CA8" s="71">
        <v>84228</v>
      </c>
      <c r="CB8" s="71">
        <v>89346</v>
      </c>
      <c r="CC8" s="71">
        <v>90645</v>
      </c>
      <c r="CD8" s="71">
        <v>90374</v>
      </c>
      <c r="CE8" s="71">
        <v>48203</v>
      </c>
      <c r="CF8" s="71">
        <v>48921</v>
      </c>
      <c r="CG8" s="71">
        <v>50413</v>
      </c>
      <c r="CH8" s="71">
        <v>50510</v>
      </c>
      <c r="CI8" s="71">
        <v>50958</v>
      </c>
      <c r="CJ8" s="70">
        <v>50718</v>
      </c>
      <c r="CK8" s="71">
        <v>19216</v>
      </c>
      <c r="CL8" s="71">
        <v>17634</v>
      </c>
      <c r="CM8" s="71">
        <v>17976</v>
      </c>
      <c r="CN8" s="71">
        <v>17629</v>
      </c>
      <c r="CO8" s="71">
        <v>17283</v>
      </c>
      <c r="CP8" s="71">
        <v>11941</v>
      </c>
      <c r="CQ8" s="71">
        <v>12272</v>
      </c>
      <c r="CR8" s="71">
        <v>13096</v>
      </c>
      <c r="CS8" s="71">
        <v>13552</v>
      </c>
      <c r="CT8" s="71">
        <v>13792</v>
      </c>
      <c r="CU8" s="70">
        <v>14202</v>
      </c>
      <c r="CV8" s="71">
        <v>48.6</v>
      </c>
      <c r="CW8" s="71">
        <v>51.7</v>
      </c>
      <c r="CX8" s="71">
        <v>50.2</v>
      </c>
      <c r="CY8" s="71">
        <v>48.5</v>
      </c>
      <c r="CZ8" s="71">
        <v>49.1</v>
      </c>
      <c r="DA8" s="71">
        <v>54</v>
      </c>
      <c r="DB8" s="71">
        <v>55.6</v>
      </c>
      <c r="DC8" s="71">
        <v>54.8</v>
      </c>
      <c r="DD8" s="71">
        <v>55.8</v>
      </c>
      <c r="DE8" s="71">
        <v>56.1</v>
      </c>
      <c r="DF8" s="71">
        <v>55</v>
      </c>
      <c r="DG8" s="71">
        <v>22.1</v>
      </c>
      <c r="DH8" s="71">
        <v>20.9</v>
      </c>
      <c r="DI8" s="71">
        <v>20.7</v>
      </c>
      <c r="DJ8" s="71">
        <v>21.3</v>
      </c>
      <c r="DK8" s="71">
        <v>20.9</v>
      </c>
      <c r="DL8" s="71">
        <v>23.2</v>
      </c>
      <c r="DM8" s="71">
        <v>23.2</v>
      </c>
      <c r="DN8" s="71">
        <v>23.9</v>
      </c>
      <c r="DO8" s="71">
        <v>23.8</v>
      </c>
      <c r="DP8" s="71">
        <v>23.9</v>
      </c>
      <c r="DQ8" s="71">
        <v>24.3</v>
      </c>
      <c r="DR8" s="70">
        <v>39.4</v>
      </c>
      <c r="DS8" s="70">
        <v>44.9</v>
      </c>
      <c r="DT8" s="70">
        <v>42.6</v>
      </c>
      <c r="DU8" s="70">
        <v>48.8</v>
      </c>
      <c r="DV8" s="70">
        <v>54.8</v>
      </c>
      <c r="DW8" s="70">
        <v>45.8</v>
      </c>
      <c r="DX8" s="70">
        <v>48.9</v>
      </c>
      <c r="DY8" s="70">
        <v>50.3</v>
      </c>
      <c r="DZ8" s="70">
        <v>49.8</v>
      </c>
      <c r="EA8" s="70">
        <v>50.9</v>
      </c>
      <c r="EB8" s="70">
        <v>51.6</v>
      </c>
      <c r="EC8" s="70">
        <v>62.2</v>
      </c>
      <c r="ED8" s="70">
        <v>70.099999999999994</v>
      </c>
      <c r="EE8" s="70">
        <v>56.8</v>
      </c>
      <c r="EF8" s="70">
        <v>62.7</v>
      </c>
      <c r="EG8" s="70">
        <v>71.2</v>
      </c>
      <c r="EH8" s="70">
        <v>59.9</v>
      </c>
      <c r="EI8" s="70">
        <v>65.400000000000006</v>
      </c>
      <c r="EJ8" s="70">
        <v>65.7</v>
      </c>
      <c r="EK8" s="70">
        <v>65</v>
      </c>
      <c r="EL8" s="70">
        <v>66.8</v>
      </c>
      <c r="EM8" s="70">
        <v>67.599999999999994</v>
      </c>
      <c r="EN8" s="71">
        <v>53062544</v>
      </c>
      <c r="EO8" s="71">
        <v>56083509</v>
      </c>
      <c r="EP8" s="71">
        <v>56940616</v>
      </c>
      <c r="EQ8" s="71">
        <v>57693131</v>
      </c>
      <c r="ER8" s="71">
        <v>58211224</v>
      </c>
      <c r="ES8" s="71">
        <v>40264615</v>
      </c>
      <c r="ET8" s="71">
        <v>41593368</v>
      </c>
      <c r="EU8" s="71">
        <v>42578034</v>
      </c>
      <c r="EV8" s="71">
        <v>45645830</v>
      </c>
      <c r="EW8" s="71">
        <v>47082778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153</v>
      </c>
      <c r="C10" s="76" t="s">
        <v>154</v>
      </c>
      <c r="D10" s="76" t="s">
        <v>155</v>
      </c>
      <c r="E10" s="76" t="s">
        <v>156</v>
      </c>
      <c r="F10" s="76" t="s">
        <v>157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2019-02-07T04:42:02Z</dcterms:modified>
</cp:coreProperties>
</file>