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RdXjyS7rm45Cxel4P3E68l3g+adOxyrNVWbAE4vmqWhH1xPxVhr9n2kxX2A+HU3hXXRuijbpayVPfpEEowA3tQ==" workbookSaltValue="w/kJ0P8Or7QzjEOiAvU+3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HM78" i="4"/>
  <c r="FL54" i="4"/>
  <c r="CS78" i="4"/>
  <c r="BX54" i="4"/>
  <c r="BX32" i="4"/>
  <c r="MN32" i="4"/>
  <c r="C11" i="5"/>
  <c r="D11" i="5"/>
  <c r="E11" i="5"/>
  <c r="B11" i="5"/>
  <c r="KC78" i="4" l="1"/>
  <c r="HG54" i="4"/>
  <c r="FH78" i="4"/>
  <c r="DS54" i="4"/>
  <c r="DS32" i="4"/>
  <c r="AN78" i="4"/>
  <c r="AE32" i="4"/>
  <c r="AE54" i="4"/>
  <c r="KU54" i="4"/>
  <c r="KU32" i="4"/>
  <c r="HG32" i="4"/>
  <c r="KF54" i="4"/>
  <c r="KF32" i="4"/>
  <c r="JJ78" i="4"/>
  <c r="GR54" i="4"/>
  <c r="GR32" i="4"/>
  <c r="EO78" i="4"/>
  <c r="DD54" i="4"/>
  <c r="DD32" i="4"/>
  <c r="U78" i="4"/>
  <c r="P54" i="4"/>
  <c r="P32" i="4"/>
  <c r="BZ78" i="4"/>
  <c r="BI32" i="4"/>
  <c r="LY54" i="4"/>
  <c r="LY32" i="4"/>
  <c r="LO78" i="4"/>
  <c r="IK54" i="4"/>
  <c r="IK32"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<sst xmlns="http://schemas.openxmlformats.org/spreadsheetml/2006/main" count="288" uniqueCount="175">
  <si>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</si>
  <si>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</si>
  <si>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</si>
  <si>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</si>
  <si>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</si>
  <si>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</si>
  <si>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</si>
  <si>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</si>
  <si>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</si>
  <si>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</si>
  <si>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</si>
  <si>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</si>
  <si>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</si>
  <si>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</si>
  <si>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</si>
  <si>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</si>
  <si>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</si>
  <si>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</si>
  <si>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</si>
  <si>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</si>
  <si>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</si>
  <si>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</si>
  <si>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</si>
  <si>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</si>
  <si>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</si>
  <si>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</si>
  <si>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</si>
  <si>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</si>
  <si>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</si>
  <si>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</si>
  <si>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</si>
  <si>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</si>
  <si>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</si>
  <si>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</si>
  <si>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</si>
  <si>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</si>
  <si>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</si>
  <si>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</si>
  <si>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</si>
  <si>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</si>
  <si>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</si>
  <si>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</si>
  <si>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</si>
  <si>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</si>
  <si>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</si>
  <si>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</si>
  <si>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</si>
  <si>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</si>
  <si>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</si>
  <si>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</si>
  <si>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</si>
  <si>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</si>
  <si>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</si>
  <si>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</si>
  <si>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</si>
  <si>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</si>
  <si>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</si>
  <si>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</si>
  <si>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</si>
  <si>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</si>
  <si>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</si>
  <si>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</si>
  <si>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</si>
  <si>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</si>
  <si>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</si>
  <si>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</si>
  <si>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</si>
  <si>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</si>
  <si>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</si>
  <si>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</si>
  <si>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</si>
  <si>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</si>
  <si>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</si>
  <si>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</si>
  <si>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</si>
  <si>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</si>
  <si>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</si>
  <si>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</si>
  <si>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</si>
  <si>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</si>
  <si>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</si>
  <si>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</si>
  <si>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</si>
  <si>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</si>
  <si>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</si>
  <si>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</si>
  <si>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</si>
  <si>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</si>
  <si>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</si>
  <si>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</si>
  <si>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</si>
  <si>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</si>
  <si>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</si>
  <si>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</si>
  <si>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</si>
  <si>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</si>
  <si>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</si>
  <si>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</si>
  <si>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</si>
  <si>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</si>
  <si>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</si>
  <si>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</si>
  <si>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</si>
  <si>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</si>
  <si>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</si>
  <si>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</si>
  <si>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</si>
  <si>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</si>
  <si>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</si>
  <si>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</si>
  <si>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</si>
  <si>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</si>
  <si>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</si>
  <si>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</si>
  <si>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</si>
  <si>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</si>
  <si>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</si>
  <si>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</si>
  <si>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</si>
  <si>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</si>
  <si>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</si>
  <si>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</si>
  <si>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</si>
  <si>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</si>
  <si>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</si>
  <si>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</si>
  <si>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</si>
  <si>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</si>
  <si>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</si>
  <si>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</si>
  <si>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</si>
  <si>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</si>
  <si>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</si>
  <si>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当該値(N-1)</t>
    <phoneticPr fontId="5"/>
  </si>
  <si>
    <t>当該値(N-4)</t>
    <phoneticPr fontId="5"/>
  </si>
  <si>
    <t>当該値(N-2)</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</si>
  <si>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</si>
  <si>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</si>
  <si>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</si>
  <si>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</si>
  <si>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</si>
  <si>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</si>
  <si>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</si>
  <si>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</si>
  <si>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</si>
  <si>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</si>
  <si>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</si>
  <si>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</si>
  <si>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</si>
  <si>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</si>
  <si>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</si>
  <si>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兵庫県</t>
  </si>
  <si>
    <t>姫路循環器病センター</t>
  </si>
  <si>
    <t>条例全部</t>
  </si>
  <si>
    <t>病院事業</t>
  </si>
  <si>
    <t>一般病院</t>
  </si>
  <si>
    <t>300床以上～400床未満</t>
  </si>
  <si>
    <t>自治体職員</t>
  </si>
  <si>
    <t>直営</t>
  </si>
  <si>
    <t>対象</t>
  </si>
  <si>
    <t>透 I 訓</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</si>
  <si>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</si>
  <si>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</si>
  <si>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</si>
  <si>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</si>
  <si>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</si>
  <si>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</si>
  <si>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</si>
  <si>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</si>
  <si>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</si>
  <si>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</si>
  <si>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心臓血管疾患、脳血管疾患を対象とする高度専門医療の提供。
　循環器疾患を中心とした中・西播磨地域の救命救急センターとしての三次救急医療の提供。</t>
    <rPh sb="2" eb="4">
      <t>シンゾウ</t>
    </rPh>
    <rPh sb="4" eb="6">
      <t>ケッカン</t>
    </rPh>
    <rPh sb="6" eb="8">
      <t>シッカン</t>
    </rPh>
    <rPh sb="9" eb="12">
      <t>ノウケッカン</t>
    </rPh>
    <rPh sb="12" eb="14">
      <t>シッカン</t>
    </rPh>
    <rPh sb="15" eb="17">
      <t>タイショウ</t>
    </rPh>
    <rPh sb="20" eb="22">
      <t>コウド</t>
    </rPh>
    <rPh sb="22" eb="24">
      <t>センモン</t>
    </rPh>
    <rPh sb="24" eb="26">
      <t>イリョウ</t>
    </rPh>
    <rPh sb="27" eb="29">
      <t>テイキョウ</t>
    </rPh>
    <rPh sb="32" eb="35">
      <t>ジュンカンキ</t>
    </rPh>
    <rPh sb="35" eb="37">
      <t>シッカン</t>
    </rPh>
    <rPh sb="38" eb="40">
      <t>チュウシン</t>
    </rPh>
    <rPh sb="43" eb="44">
      <t>ナカ</t>
    </rPh>
    <rPh sb="45" eb="46">
      <t>ニシ</t>
    </rPh>
    <rPh sb="46" eb="48">
      <t>ハリマ</t>
    </rPh>
    <rPh sb="48" eb="50">
      <t>チイキ</t>
    </rPh>
    <rPh sb="51" eb="53">
      <t>キュウメイ</t>
    </rPh>
    <rPh sb="53" eb="55">
      <t>キュウキュウ</t>
    </rPh>
    <rPh sb="63" eb="65">
      <t>サンジ</t>
    </rPh>
    <rPh sb="65" eb="67">
      <t>キュウキュウ</t>
    </rPh>
    <rPh sb="67" eb="69">
      <t>イリョウ</t>
    </rPh>
    <rPh sb="70" eb="72">
      <t>テイキョウ</t>
    </rPh>
    <phoneticPr fontId="19"/>
  </si>
  <si>
    <t>　給与費が前期と比較して増加したが、ハイブリッド手術室を活用したカテーテル治療の拡大及び脳卒中センター本格稼働に伴い血栓溶解療法の啓発等により患者の確保に取り組むと共に、ＭＲＩ（1.5テスラ）の更新により検査効率化及び待機期間の短縮に取り組んだことにより、経常収支比率は前期とほぼ同率で100％以上を維持しており、収支は黒字であり、累積欠損もないため、健全経営状態である。
　病床利用率については、厳冬による冬期の患者増により前期比3.3％上昇した。
　高度専門医療(ＴＡＶＩ治療等)を行っているため、入院単価・外来単価とも平均値よりかなり高い単価である。
　高額な診療材料（不整脈治療材料）について、購入価格の適正に取り組み、一定の成果があった。</t>
    <rPh sb="5" eb="7">
      <t>ゼンキ</t>
    </rPh>
    <rPh sb="8" eb="10">
      <t>ヒカク</t>
    </rPh>
    <rPh sb="12" eb="14">
      <t>ゾウカ</t>
    </rPh>
    <rPh sb="24" eb="27">
      <t>シュジュツシツ</t>
    </rPh>
    <rPh sb="28" eb="30">
      <t>カツヨウ</t>
    </rPh>
    <rPh sb="37" eb="39">
      <t>チリョウ</t>
    </rPh>
    <rPh sb="40" eb="42">
      <t>カクダイ</t>
    </rPh>
    <rPh sb="42" eb="43">
      <t>オヨ</t>
    </rPh>
    <rPh sb="44" eb="47">
      <t>ノウソッチュウ</t>
    </rPh>
    <rPh sb="51" eb="55">
      <t>ホンカクカドウ</t>
    </rPh>
    <rPh sb="56" eb="57">
      <t>トモナ</t>
    </rPh>
    <rPh sb="58" eb="60">
      <t>ケッセン</t>
    </rPh>
    <rPh sb="67" eb="68">
      <t>トウ</t>
    </rPh>
    <rPh sb="71" eb="73">
      <t>カンジャ</t>
    </rPh>
    <rPh sb="74" eb="76">
      <t>カクホ</t>
    </rPh>
    <rPh sb="77" eb="78">
      <t>ト</t>
    </rPh>
    <rPh sb="79" eb="80">
      <t>ク</t>
    </rPh>
    <rPh sb="82" eb="83">
      <t>トモ</t>
    </rPh>
    <rPh sb="97" eb="99">
      <t>コウシン</t>
    </rPh>
    <rPh sb="102" eb="104">
      <t>ケンサ</t>
    </rPh>
    <rPh sb="117" eb="118">
      <t>ト</t>
    </rPh>
    <rPh sb="119" eb="120">
      <t>ク</t>
    </rPh>
    <rPh sb="128" eb="130">
      <t>ケイジョウ</t>
    </rPh>
    <rPh sb="130" eb="132">
      <t>シュウシ</t>
    </rPh>
    <rPh sb="132" eb="134">
      <t>ヒリツ</t>
    </rPh>
    <rPh sb="135" eb="137">
      <t>ゼンキ</t>
    </rPh>
    <rPh sb="140" eb="142">
      <t>ドウリツ</t>
    </rPh>
    <rPh sb="147" eb="149">
      <t>イジョウ</t>
    </rPh>
    <rPh sb="150" eb="152">
      <t>イジ</t>
    </rPh>
    <rPh sb="157" eb="159">
      <t>シュウシ</t>
    </rPh>
    <rPh sb="160" eb="162">
      <t>クロジ</t>
    </rPh>
    <rPh sb="166" eb="168">
      <t>ルイセキ</t>
    </rPh>
    <rPh sb="168" eb="170">
      <t>ケッソン</t>
    </rPh>
    <rPh sb="176" eb="178">
      <t>ケンゼン</t>
    </rPh>
    <rPh sb="178" eb="180">
      <t>ケイエイ</t>
    </rPh>
    <rPh sb="180" eb="182">
      <t>ジョウタイ</t>
    </rPh>
    <rPh sb="188" eb="190">
      <t>ビョウショウ</t>
    </rPh>
    <rPh sb="190" eb="193">
      <t>リヨウリツ</t>
    </rPh>
    <rPh sb="199" eb="201">
      <t>ゲントウ</t>
    </rPh>
    <rPh sb="204" eb="206">
      <t>トウキ</t>
    </rPh>
    <rPh sb="207" eb="209">
      <t>カンジャ</t>
    </rPh>
    <rPh sb="209" eb="210">
      <t>ゾウ</t>
    </rPh>
    <rPh sb="213" eb="215">
      <t>ゼンキ</t>
    </rPh>
    <rPh sb="215" eb="216">
      <t>ヒ</t>
    </rPh>
    <rPh sb="220" eb="222">
      <t>ジョウショウ</t>
    </rPh>
    <rPh sb="227" eb="229">
      <t>コウド</t>
    </rPh>
    <rPh sb="229" eb="231">
      <t>センモン</t>
    </rPh>
    <rPh sb="231" eb="233">
      <t>イリョウ</t>
    </rPh>
    <rPh sb="251" eb="253">
      <t>ニュウイン</t>
    </rPh>
    <rPh sb="253" eb="255">
      <t>タンカ</t>
    </rPh>
    <rPh sb="256" eb="258">
      <t>ガイライ</t>
    </rPh>
    <rPh sb="258" eb="260">
      <t>タンカ</t>
    </rPh>
    <rPh sb="262" eb="265">
      <t>ヘイキンチ</t>
    </rPh>
    <rPh sb="272" eb="274">
      <t>タンカ</t>
    </rPh>
    <rPh sb="301" eb="303">
      <t>コウニュウ</t>
    </rPh>
    <rPh sb="303" eb="305">
      <t>カカク</t>
    </rPh>
    <rPh sb="306" eb="308">
      <t>テキセイ</t>
    </rPh>
    <phoneticPr fontId="19"/>
  </si>
  <si>
    <t>　開院より36年が経過し、建物及び設備の老朽化が進んでおり、2022年に製鉄記念広畑病院と統合し移転予定である。
　なお、有形固定資産減価償却率は全国平均値を上回っている。</t>
    <rPh sb="1" eb="3">
      <t>カイイン</t>
    </rPh>
    <rPh sb="7" eb="8">
      <t>ネン</t>
    </rPh>
    <rPh sb="9" eb="11">
      <t>ケイカ</t>
    </rPh>
    <rPh sb="13" eb="15">
      <t>タテモノ</t>
    </rPh>
    <rPh sb="15" eb="16">
      <t>オヨ</t>
    </rPh>
    <rPh sb="17" eb="19">
      <t>セツビ</t>
    </rPh>
    <rPh sb="20" eb="23">
      <t>ロウキュウカ</t>
    </rPh>
    <rPh sb="24" eb="25">
      <t>スス</t>
    </rPh>
    <rPh sb="34" eb="35">
      <t>ネン</t>
    </rPh>
    <rPh sb="38" eb="40">
      <t>キネン</t>
    </rPh>
    <rPh sb="40" eb="42">
      <t>ヒロハタ</t>
    </rPh>
    <rPh sb="42" eb="44">
      <t>ビョウイン</t>
    </rPh>
    <rPh sb="45" eb="47">
      <t>トウゴウ</t>
    </rPh>
    <rPh sb="48" eb="50">
      <t>イテン</t>
    </rPh>
    <rPh sb="50" eb="52">
      <t>ヨテイ</t>
    </rPh>
    <rPh sb="61" eb="63">
      <t>ユウケイ</t>
    </rPh>
    <rPh sb="63" eb="67">
      <t>コテイシサン</t>
    </rPh>
    <rPh sb="67" eb="69">
      <t>ゲンカ</t>
    </rPh>
    <rPh sb="69" eb="72">
      <t>ショウキャクリツ</t>
    </rPh>
    <rPh sb="73" eb="75">
      <t>ゼンコク</t>
    </rPh>
    <rPh sb="75" eb="78">
      <t>ヘイキンチ</t>
    </rPh>
    <rPh sb="79" eb="81">
      <t>ウワマワ</t>
    </rPh>
    <phoneticPr fontId="19"/>
  </si>
  <si>
    <t xml:space="preserve">　今後も、安定した病院経営を図るため、新規患者の確保による病床利用率の向上・当院の強みである高度専門医療の推進（循環器内科のカテーテル治療・ＴＡＶＩ治療及び心臓血管外科の大動脈ステントグラフト治療及び脳神経外科の脳血管内治療など）・適切な診療報酬施設基準の取得・材料費の購入価格の適正化・委託の見直しなどによる経費の抑制に努める。
　製鉄記念広畑病院との統合再編に向けて、連携強化・診療体制の拡充を図る。
</t>
    <rPh sb="1" eb="3">
      <t>コンゴ</t>
    </rPh>
    <rPh sb="5" eb="7">
      <t>アンテイ</t>
    </rPh>
    <rPh sb="9" eb="11">
      <t>ビョウイン</t>
    </rPh>
    <rPh sb="11" eb="13">
      <t>ケイエイ</t>
    </rPh>
    <rPh sb="14" eb="15">
      <t>ハカ</t>
    </rPh>
    <rPh sb="19" eb="23">
      <t>シンキカンジャ</t>
    </rPh>
    <rPh sb="24" eb="26">
      <t>カクホ</t>
    </rPh>
    <rPh sb="29" eb="31">
      <t>ビョウショウ</t>
    </rPh>
    <rPh sb="31" eb="34">
      <t>リヨウリツ</t>
    </rPh>
    <rPh sb="35" eb="37">
      <t>コウジョウ</t>
    </rPh>
    <rPh sb="38" eb="40">
      <t>トウイン</t>
    </rPh>
    <rPh sb="41" eb="42">
      <t>ツヨ</t>
    </rPh>
    <rPh sb="46" eb="48">
      <t>コウド</t>
    </rPh>
    <rPh sb="48" eb="50">
      <t>センモン</t>
    </rPh>
    <rPh sb="50" eb="52">
      <t>イリョウ</t>
    </rPh>
    <rPh sb="53" eb="55">
      <t>スイシン</t>
    </rPh>
    <rPh sb="74" eb="76">
      <t>チリョウ</t>
    </rPh>
    <rPh sb="116" eb="118">
      <t>テキセツ</t>
    </rPh>
    <rPh sb="119" eb="121">
      <t>シンリョウ</t>
    </rPh>
    <rPh sb="121" eb="123">
      <t>ホウシュウ</t>
    </rPh>
    <rPh sb="123" eb="125">
      <t>シセツ</t>
    </rPh>
    <rPh sb="125" eb="127">
      <t>キジュン</t>
    </rPh>
    <rPh sb="128" eb="130">
      <t>シュトク</t>
    </rPh>
    <rPh sb="131" eb="134">
      <t>ザイリョウヒ</t>
    </rPh>
    <rPh sb="135" eb="137">
      <t>コウニュウ</t>
    </rPh>
    <rPh sb="137" eb="139">
      <t>カカク</t>
    </rPh>
    <rPh sb="140" eb="143">
      <t>テキセイカ</t>
    </rPh>
    <rPh sb="144" eb="146">
      <t>イタク</t>
    </rPh>
    <rPh sb="147" eb="149">
      <t>ミナオ</t>
    </rPh>
    <rPh sb="155" eb="157">
      <t>ケイヒ</t>
    </rPh>
    <rPh sb="158" eb="160">
      <t>ヨクセイ</t>
    </rPh>
    <rPh sb="161" eb="162">
      <t>ツト</t>
    </rPh>
    <rPh sb="167" eb="169">
      <t>セイテツ</t>
    </rPh>
    <rPh sb="169" eb="171">
      <t>キネン</t>
    </rPh>
    <rPh sb="171" eb="173">
      <t>ヒロハタ</t>
    </rPh>
    <rPh sb="173" eb="175">
      <t>ビョウイン</t>
    </rPh>
    <rPh sb="177" eb="179">
      <t>トウゴウ</t>
    </rPh>
    <rPh sb="179" eb="181">
      <t>サイヘン</t>
    </rPh>
    <rPh sb="182" eb="183">
      <t>ム</t>
    </rPh>
    <rPh sb="186" eb="188">
      <t>レンケイ</t>
    </rPh>
    <rPh sb="188" eb="190">
      <t>キョウカ</t>
    </rPh>
    <rPh sb="191" eb="193">
      <t>シンリョウ</t>
    </rPh>
    <rPh sb="193" eb="195">
      <t>タイセイ</t>
    </rPh>
    <rPh sb="196" eb="198">
      <t>カクジュウ</t>
    </rPh>
    <rPh sb="199" eb="200">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</si>
</sst>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63.9</c:v>
                </c:pt>
                <c:pt idx="1">
                  <c:v>68.400000000000006</c:v>
                </c:pt>
                <c:pt idx="2">
                  <c:v>67.5</c:v>
                </c:pt>
                <c:pt idx="3">
                  <c:v>63.2</c:v>
                </c:pt>
                <c:pt idx="4">
                  <c:v>66.5</c:v>
                </c:pt>
              </c:numCache>
            </c:numRef>
          </c:val>
          <c:extLst xmlns:c16r2="http://schemas.microsoft.com/office/drawing/2015/06/chart">
            <c:ext xmlns:c16="http://schemas.microsoft.com/office/drawing/2014/chart" uri="{C3380CC4-5D6E-409C-BE32-E72D297353CC}">
              <c16:uniqueId val="{00000000-6605-4760-8042-ACD5DB943DF8}"/>
            </c:ext>
          </c:extLst>
        </c:ser>
        <c:dLbls>
          <c:showLegendKey val="0"/>
          <c:showVal val="0"/>
          <c:showCatName val="0"/>
          <c:showSerName val="0"/>
          <c:showPercent val="0"/>
          <c:showBubbleSize val="0"/>
        </c:dLbls>
        <c:gapWidth val="150"/>
        <c:axId val="575515848"/>
        <c:axId val="5755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6605-4760-8042-ACD5DB943DF8}"/>
            </c:ext>
          </c:extLst>
        </c:ser>
        <c:dLbls>
          <c:showLegendKey val="0"/>
          <c:showVal val="0"/>
          <c:showCatName val="0"/>
          <c:showSerName val="0"/>
          <c:showPercent val="0"/>
          <c:showBubbleSize val="0"/>
        </c:dLbls>
        <c:marker val="1"/>
        <c:smooth val="0"/>
        <c:axId val="575515848"/>
        <c:axId val="575512712"/>
      </c:lineChart>
      <c:dateAx>
        <c:axId val="575515848"/>
        <c:scaling>
          <c:orientation val="minMax"/>
        </c:scaling>
        <c:delete val="1"/>
        <c:axPos val="b"/>
        <c:numFmt formatCode="ge" sourceLinked="1"/>
        <c:majorTickMark val="none"/>
        <c:minorTickMark val="none"/>
        <c:tickLblPos val="none"/>
        <c:crossAx val="575512712"/>
        <c:crosses val="autoZero"/>
        <c:auto val="1"/>
        <c:lblOffset val="100"/>
        <c:baseTimeUnit val="years"/>
      </c:dateAx>
      <c:valAx>
        <c:axId val="57551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74-4A89-91A9-3AAA8279F669}"/>
            </c:ext>
          </c:extLst>
        </c:ser>
        <c:dLbls>
          <c:showLegendKey val="0"/>
          <c:showVal val="0"/>
          <c:showCatName val="0"/>
          <c:showSerName val="0"/>
          <c:showPercent val="0"/>
          <c:showBubbleSize val="0"/>
        </c:dLbls>
        <c:gapWidth val="150"/>
        <c:axId val="575513888"/>
        <c:axId val="57551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AC74-4A89-91A9-3AAA8279F669}"/>
            </c:ext>
          </c:extLst>
        </c:ser>
        <c:dLbls>
          <c:showLegendKey val="0"/>
          <c:showVal val="0"/>
          <c:showCatName val="0"/>
          <c:showSerName val="0"/>
          <c:showPercent val="0"/>
          <c:showBubbleSize val="0"/>
        </c:dLbls>
        <c:marker val="1"/>
        <c:smooth val="0"/>
        <c:axId val="575513888"/>
        <c:axId val="575514672"/>
      </c:lineChart>
      <c:dateAx>
        <c:axId val="575513888"/>
        <c:scaling>
          <c:orientation val="minMax"/>
        </c:scaling>
        <c:delete val="1"/>
        <c:axPos val="b"/>
        <c:numFmt formatCode="ge" sourceLinked="1"/>
        <c:majorTickMark val="none"/>
        <c:minorTickMark val="none"/>
        <c:tickLblPos val="none"/>
        <c:crossAx val="575514672"/>
        <c:crosses val="autoZero"/>
        <c:auto val="1"/>
        <c:lblOffset val="100"/>
        <c:baseTimeUnit val="years"/>
      </c:dateAx>
      <c:valAx>
        <c:axId val="57551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97.8</c:v>
                </c:pt>
                <c:pt idx="1">
                  <c:v>95.7</c:v>
                </c:pt>
                <c:pt idx="2">
                  <c:v>97</c:v>
                </c:pt>
                <c:pt idx="3">
                  <c:v>95</c:v>
                </c:pt>
                <c:pt idx="4">
                  <c:v>94.8</c:v>
                </c:pt>
              </c:numCache>
            </c:numRef>
          </c:val>
          <c:extLst xmlns:c16r2="http://schemas.microsoft.com/office/drawing/2015/06/chart">
            <c:ext xmlns:c16="http://schemas.microsoft.com/office/drawing/2014/chart" uri="{C3380CC4-5D6E-409C-BE32-E72D297353CC}">
              <c16:uniqueId val="{00000000-09EE-41E3-88F7-1CB7826A77F9}"/>
            </c:ext>
          </c:extLst>
        </c:ser>
        <c:dLbls>
          <c:showLegendKey val="0"/>
          <c:showVal val="0"/>
          <c:showCatName val="0"/>
          <c:showSerName val="0"/>
          <c:showPercent val="0"/>
          <c:showBubbleSize val="0"/>
        </c:dLbls>
        <c:gapWidth val="150"/>
        <c:axId val="565608912"/>
        <c:axId val="56561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09EE-41E3-88F7-1CB7826A77F9}"/>
            </c:ext>
          </c:extLst>
        </c:ser>
        <c:dLbls>
          <c:showLegendKey val="0"/>
          <c:showVal val="0"/>
          <c:showCatName val="0"/>
          <c:showSerName val="0"/>
          <c:showPercent val="0"/>
          <c:showBubbleSize val="0"/>
        </c:dLbls>
        <c:marker val="1"/>
        <c:smooth val="0"/>
        <c:axId val="565608912"/>
        <c:axId val="565610088"/>
      </c:lineChart>
      <c:dateAx>
        <c:axId val="565608912"/>
        <c:scaling>
          <c:orientation val="minMax"/>
        </c:scaling>
        <c:delete val="1"/>
        <c:axPos val="b"/>
        <c:numFmt formatCode="ge" sourceLinked="1"/>
        <c:majorTickMark val="none"/>
        <c:minorTickMark val="none"/>
        <c:tickLblPos val="none"/>
        <c:crossAx val="565610088"/>
        <c:crosses val="autoZero"/>
        <c:auto val="1"/>
        <c:lblOffset val="100"/>
        <c:baseTimeUnit val="years"/>
      </c:dateAx>
      <c:valAx>
        <c:axId val="56561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60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102.1</c:v>
                </c:pt>
                <c:pt idx="2">
                  <c:v>102.7</c:v>
                </c:pt>
                <c:pt idx="3">
                  <c:v>100.6</c:v>
                </c:pt>
                <c:pt idx="4">
                  <c:v>100.6</c:v>
                </c:pt>
              </c:numCache>
            </c:numRef>
          </c:val>
          <c:extLst xmlns:c16r2="http://schemas.microsoft.com/office/drawing/2015/06/chart">
            <c:ext xmlns:c16="http://schemas.microsoft.com/office/drawing/2014/chart" uri="{C3380CC4-5D6E-409C-BE32-E72D297353CC}">
              <c16:uniqueId val="{00000000-F4F5-49E7-8BAB-949A32656EFC}"/>
            </c:ext>
          </c:extLst>
        </c:ser>
        <c:dLbls>
          <c:showLegendKey val="0"/>
          <c:showVal val="0"/>
          <c:showCatName val="0"/>
          <c:showSerName val="0"/>
          <c:showPercent val="0"/>
          <c:showBubbleSize val="0"/>
        </c:dLbls>
        <c:gapWidth val="150"/>
        <c:axId val="565612048"/>
        <c:axId val="5656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F4F5-49E7-8BAB-949A32656EFC}"/>
            </c:ext>
          </c:extLst>
        </c:ser>
        <c:dLbls>
          <c:showLegendKey val="0"/>
          <c:showVal val="0"/>
          <c:showCatName val="0"/>
          <c:showSerName val="0"/>
          <c:showPercent val="0"/>
          <c:showBubbleSize val="0"/>
        </c:dLbls>
        <c:marker val="1"/>
        <c:smooth val="0"/>
        <c:axId val="565612048"/>
        <c:axId val="565609304"/>
      </c:lineChart>
      <c:dateAx>
        <c:axId val="565612048"/>
        <c:scaling>
          <c:orientation val="minMax"/>
        </c:scaling>
        <c:delete val="1"/>
        <c:axPos val="b"/>
        <c:numFmt formatCode="ge" sourceLinked="1"/>
        <c:majorTickMark val="none"/>
        <c:minorTickMark val="none"/>
        <c:tickLblPos val="none"/>
        <c:crossAx val="565609304"/>
        <c:crosses val="autoZero"/>
        <c:auto val="1"/>
        <c:lblOffset val="100"/>
        <c:baseTimeUnit val="years"/>
      </c:dateAx>
      <c:valAx>
        <c:axId val="56560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561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41.1</c:v>
                </c:pt>
                <c:pt idx="1">
                  <c:v>68.2</c:v>
                </c:pt>
                <c:pt idx="2">
                  <c:v>70.400000000000006</c:v>
                </c:pt>
                <c:pt idx="3">
                  <c:v>67.2</c:v>
                </c:pt>
                <c:pt idx="4">
                  <c:v>68.900000000000006</c:v>
                </c:pt>
              </c:numCache>
            </c:numRef>
          </c:val>
          <c:extLst xmlns:c16r2="http://schemas.microsoft.com/office/drawing/2015/06/chart">
            <c:ext xmlns:c16="http://schemas.microsoft.com/office/drawing/2014/chart" uri="{C3380CC4-5D6E-409C-BE32-E72D297353CC}">
              <c16:uniqueId val="{00000000-936D-4EC8-9828-CEACB6AB4CC3}"/>
            </c:ext>
          </c:extLst>
        </c:ser>
        <c:dLbls>
          <c:showLegendKey val="0"/>
          <c:showVal val="0"/>
          <c:showCatName val="0"/>
          <c:showSerName val="0"/>
          <c:showPercent val="0"/>
          <c:showBubbleSize val="0"/>
        </c:dLbls>
        <c:gapWidth val="150"/>
        <c:axId val="565609696"/>
        <c:axId val="56561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936D-4EC8-9828-CEACB6AB4CC3}"/>
            </c:ext>
          </c:extLst>
        </c:ser>
        <c:dLbls>
          <c:showLegendKey val="0"/>
          <c:showVal val="0"/>
          <c:showCatName val="0"/>
          <c:showSerName val="0"/>
          <c:showPercent val="0"/>
          <c:showBubbleSize val="0"/>
        </c:dLbls>
        <c:marker val="1"/>
        <c:smooth val="0"/>
        <c:axId val="565609696"/>
        <c:axId val="565610872"/>
      </c:lineChart>
      <c:dateAx>
        <c:axId val="565609696"/>
        <c:scaling>
          <c:orientation val="minMax"/>
        </c:scaling>
        <c:delete val="1"/>
        <c:axPos val="b"/>
        <c:numFmt formatCode="ge" sourceLinked="1"/>
        <c:majorTickMark val="none"/>
        <c:minorTickMark val="none"/>
        <c:tickLblPos val="none"/>
        <c:crossAx val="565610872"/>
        <c:crosses val="autoZero"/>
        <c:auto val="1"/>
        <c:lblOffset val="100"/>
        <c:baseTimeUnit val="years"/>
      </c:dateAx>
      <c:valAx>
        <c:axId val="565610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6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42.6</c:v>
                </c:pt>
                <c:pt idx="1">
                  <c:v>71.3</c:v>
                </c:pt>
                <c:pt idx="2">
                  <c:v>75.400000000000006</c:v>
                </c:pt>
                <c:pt idx="3">
                  <c:v>64.7</c:v>
                </c:pt>
                <c:pt idx="4">
                  <c:v>67.400000000000006</c:v>
                </c:pt>
              </c:numCache>
            </c:numRef>
          </c:val>
          <c:extLst xmlns:c16r2="http://schemas.microsoft.com/office/drawing/2015/06/chart">
            <c:ext xmlns:c16="http://schemas.microsoft.com/office/drawing/2014/chart" uri="{C3380CC4-5D6E-409C-BE32-E72D297353CC}">
              <c16:uniqueId val="{00000000-AA32-4F18-9BA6-13B73C8F0B24}"/>
            </c:ext>
          </c:extLst>
        </c:ser>
        <c:dLbls>
          <c:showLegendKey val="0"/>
          <c:showVal val="0"/>
          <c:showCatName val="0"/>
          <c:showSerName val="0"/>
          <c:showPercent val="0"/>
          <c:showBubbleSize val="0"/>
        </c:dLbls>
        <c:gapWidth val="150"/>
        <c:axId val="367063112"/>
        <c:axId val="3670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AA32-4F18-9BA6-13B73C8F0B24}"/>
            </c:ext>
          </c:extLst>
        </c:ser>
        <c:dLbls>
          <c:showLegendKey val="0"/>
          <c:showVal val="0"/>
          <c:showCatName val="0"/>
          <c:showSerName val="0"/>
          <c:showPercent val="0"/>
          <c:showBubbleSize val="0"/>
        </c:dLbls>
        <c:marker val="1"/>
        <c:smooth val="0"/>
        <c:axId val="367063112"/>
        <c:axId val="367064288"/>
      </c:lineChart>
      <c:dateAx>
        <c:axId val="367063112"/>
        <c:scaling>
          <c:orientation val="minMax"/>
        </c:scaling>
        <c:delete val="1"/>
        <c:axPos val="b"/>
        <c:numFmt formatCode="ge" sourceLinked="1"/>
        <c:majorTickMark val="none"/>
        <c:minorTickMark val="none"/>
        <c:tickLblPos val="none"/>
        <c:crossAx val="367064288"/>
        <c:crosses val="autoZero"/>
        <c:auto val="1"/>
        <c:lblOffset val="100"/>
        <c:baseTimeUnit val="years"/>
      </c:dateAx>
      <c:valAx>
        <c:axId val="3670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45737451</c:v>
                </c:pt>
                <c:pt idx="1">
                  <c:v>46219366</c:v>
                </c:pt>
                <c:pt idx="2">
                  <c:v>46565269</c:v>
                </c:pt>
                <c:pt idx="3">
                  <c:v>46551057</c:v>
                </c:pt>
                <c:pt idx="4">
                  <c:v>46783243</c:v>
                </c:pt>
              </c:numCache>
            </c:numRef>
          </c:val>
          <c:extLst xmlns:c16r2="http://schemas.microsoft.com/office/drawing/2015/06/chart">
            <c:ext xmlns:c16="http://schemas.microsoft.com/office/drawing/2014/chart" uri="{C3380CC4-5D6E-409C-BE32-E72D297353CC}">
              <c16:uniqueId val="{00000000-E82C-4F80-A56E-9EDC08EA04FF}"/>
            </c:ext>
          </c:extLst>
        </c:ser>
        <c:dLbls>
          <c:showLegendKey val="0"/>
          <c:showVal val="0"/>
          <c:showCatName val="0"/>
          <c:showSerName val="0"/>
          <c:showPercent val="0"/>
          <c:showBubbleSize val="0"/>
        </c:dLbls>
        <c:gapWidth val="150"/>
        <c:axId val="367063896"/>
        <c:axId val="3670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E82C-4F80-A56E-9EDC08EA04FF}"/>
            </c:ext>
          </c:extLst>
        </c:ser>
        <c:dLbls>
          <c:showLegendKey val="0"/>
          <c:showVal val="0"/>
          <c:showCatName val="0"/>
          <c:showSerName val="0"/>
          <c:showPercent val="0"/>
          <c:showBubbleSize val="0"/>
        </c:dLbls>
        <c:marker val="1"/>
        <c:smooth val="0"/>
        <c:axId val="367063896"/>
        <c:axId val="367065464"/>
      </c:lineChart>
      <c:dateAx>
        <c:axId val="367063896"/>
        <c:scaling>
          <c:orientation val="minMax"/>
        </c:scaling>
        <c:delete val="1"/>
        <c:axPos val="b"/>
        <c:numFmt formatCode="ge" sourceLinked="1"/>
        <c:majorTickMark val="none"/>
        <c:minorTickMark val="none"/>
        <c:tickLblPos val="none"/>
        <c:crossAx val="367065464"/>
        <c:crosses val="autoZero"/>
        <c:auto val="1"/>
        <c:lblOffset val="100"/>
        <c:baseTimeUnit val="years"/>
      </c:dateAx>
      <c:valAx>
        <c:axId val="36706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38.4</c:v>
                </c:pt>
                <c:pt idx="1">
                  <c:v>39.4</c:v>
                </c:pt>
                <c:pt idx="2">
                  <c:v>39.200000000000003</c:v>
                </c:pt>
                <c:pt idx="3">
                  <c:v>40.9</c:v>
                </c:pt>
                <c:pt idx="4">
                  <c:v>41.8</c:v>
                </c:pt>
              </c:numCache>
            </c:numRef>
          </c:val>
          <c:extLst xmlns:c16r2="http://schemas.microsoft.com/office/drawing/2015/06/chart">
            <c:ext xmlns:c16="http://schemas.microsoft.com/office/drawing/2014/chart" uri="{C3380CC4-5D6E-409C-BE32-E72D297353CC}">
              <c16:uniqueId val="{00000000-801B-4A3F-B9A9-E2F67CCD1CF7}"/>
            </c:ext>
          </c:extLst>
        </c:ser>
        <c:dLbls>
          <c:showLegendKey val="0"/>
          <c:showVal val="0"/>
          <c:showCatName val="0"/>
          <c:showSerName val="0"/>
          <c:showPercent val="0"/>
          <c:showBubbleSize val="0"/>
        </c:dLbls>
        <c:gapWidth val="150"/>
        <c:axId val="367062720"/>
        <c:axId val="36706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801B-4A3F-B9A9-E2F67CCD1CF7}"/>
            </c:ext>
          </c:extLst>
        </c:ser>
        <c:dLbls>
          <c:showLegendKey val="0"/>
          <c:showVal val="0"/>
          <c:showCatName val="0"/>
          <c:showSerName val="0"/>
          <c:showPercent val="0"/>
          <c:showBubbleSize val="0"/>
        </c:dLbls>
        <c:marker val="1"/>
        <c:smooth val="0"/>
        <c:axId val="367062720"/>
        <c:axId val="367066248"/>
      </c:lineChart>
      <c:dateAx>
        <c:axId val="367062720"/>
        <c:scaling>
          <c:orientation val="minMax"/>
        </c:scaling>
        <c:delete val="1"/>
        <c:axPos val="b"/>
        <c:numFmt formatCode="ge" sourceLinked="1"/>
        <c:majorTickMark val="none"/>
        <c:minorTickMark val="none"/>
        <c:tickLblPos val="none"/>
        <c:crossAx val="367066248"/>
        <c:crosses val="autoZero"/>
        <c:auto val="1"/>
        <c:lblOffset val="100"/>
        <c:baseTimeUnit val="years"/>
      </c:dateAx>
      <c:valAx>
        <c:axId val="36706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44.9</c:v>
                </c:pt>
                <c:pt idx="1">
                  <c:v>45.2</c:v>
                </c:pt>
                <c:pt idx="2">
                  <c:v>44.7</c:v>
                </c:pt>
                <c:pt idx="3">
                  <c:v>45.4</c:v>
                </c:pt>
                <c:pt idx="4">
                  <c:v>46</c:v>
                </c:pt>
              </c:numCache>
            </c:numRef>
          </c:val>
          <c:extLst xmlns:c16r2="http://schemas.microsoft.com/office/drawing/2015/06/chart">
            <c:ext xmlns:c16="http://schemas.microsoft.com/office/drawing/2014/chart" uri="{C3380CC4-5D6E-409C-BE32-E72D297353CC}">
              <c16:uniqueId val="{00000000-1B1A-4DA9-88E9-321053C43AC4}"/>
            </c:ext>
          </c:extLst>
        </c:ser>
        <c:dLbls>
          <c:showLegendKey val="0"/>
          <c:showVal val="0"/>
          <c:showCatName val="0"/>
          <c:showSerName val="0"/>
          <c:showPercent val="0"/>
          <c:showBubbleSize val="0"/>
        </c:dLbls>
        <c:gapWidth val="150"/>
        <c:axId val="97755368"/>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1B1A-4DA9-88E9-321053C43AC4}"/>
            </c:ext>
          </c:extLst>
        </c:ser>
        <c:dLbls>
          <c:showLegendKey val="0"/>
          <c:showVal val="0"/>
          <c:showCatName val="0"/>
          <c:showSerName val="0"/>
          <c:showPercent val="0"/>
          <c:showBubbleSize val="0"/>
        </c:dLbls>
        <c:marker val="1"/>
        <c:smooth val="0"/>
        <c:axId val="97755368"/>
        <c:axId val="97753016"/>
      </c:lineChart>
      <c:dateAx>
        <c:axId val="97755368"/>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26493</c:v>
                </c:pt>
                <c:pt idx="1">
                  <c:v>26281</c:v>
                </c:pt>
                <c:pt idx="2">
                  <c:v>26739</c:v>
                </c:pt>
                <c:pt idx="3">
                  <c:v>26788</c:v>
                </c:pt>
                <c:pt idx="4">
                  <c:v>28057</c:v>
                </c:pt>
              </c:numCache>
            </c:numRef>
          </c:val>
          <c:extLst xmlns:c16r2="http://schemas.microsoft.com/office/drawing/2015/06/chart">
            <c:ext xmlns:c16="http://schemas.microsoft.com/office/drawing/2014/chart" uri="{C3380CC4-5D6E-409C-BE32-E72D297353CC}">
              <c16:uniqueId val="{00000000-6DB0-4344-880E-1BCB55F3B389}"/>
            </c:ext>
          </c:extLst>
        </c:ser>
        <c:dLbls>
          <c:showLegendKey val="0"/>
          <c:showVal val="0"/>
          <c:showCatName val="0"/>
          <c:showSerName val="0"/>
          <c:showPercent val="0"/>
          <c:showBubbleSize val="0"/>
        </c:dLbls>
        <c:gapWidth val="150"/>
        <c:axId val="97749488"/>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6DB0-4344-880E-1BCB55F3B389}"/>
            </c:ext>
          </c:extLst>
        </c:ser>
        <c:dLbls>
          <c:showLegendKey val="0"/>
          <c:showVal val="0"/>
          <c:showCatName val="0"/>
          <c:showSerName val="0"/>
          <c:showPercent val="0"/>
          <c:showBubbleSize val="0"/>
        </c:dLbls>
        <c:marker val="1"/>
        <c:smooth val="0"/>
        <c:axId val="97749488"/>
        <c:axId val="488825784"/>
      </c:lineChart>
      <c:dateAx>
        <c:axId val="97749488"/>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93667</c:v>
                </c:pt>
                <c:pt idx="1">
                  <c:v>92503</c:v>
                </c:pt>
                <c:pt idx="2">
                  <c:v>90959</c:v>
                </c:pt>
                <c:pt idx="3">
                  <c:v>100762</c:v>
                </c:pt>
                <c:pt idx="4">
                  <c:v>100896</c:v>
                </c:pt>
              </c:numCache>
            </c:numRef>
          </c:val>
          <c:extLst xmlns:c16r2="http://schemas.microsoft.com/office/drawing/2015/06/chart">
            <c:ext xmlns:c16="http://schemas.microsoft.com/office/drawing/2014/chart" uri="{C3380CC4-5D6E-409C-BE32-E72D297353CC}">
              <c16:uniqueId val="{00000000-EA73-4742-96A7-6E4054BFD942}"/>
            </c:ext>
          </c:extLst>
        </c:ser>
        <c:dLbls>
          <c:showLegendKey val="0"/>
          <c:showVal val="0"/>
          <c:showCatName val="0"/>
          <c:showSerName val="0"/>
          <c:showPercent val="0"/>
          <c:showBubbleSize val="0"/>
        </c:dLbls>
        <c:gapWidth val="150"/>
        <c:axId val="488825000"/>
        <c:axId val="4888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EA73-4742-96A7-6E4054BFD942}"/>
            </c:ext>
          </c:extLst>
        </c:ser>
        <c:dLbls>
          <c:showLegendKey val="0"/>
          <c:showVal val="0"/>
          <c:showCatName val="0"/>
          <c:showSerName val="0"/>
          <c:showPercent val="0"/>
          <c:showBubbleSize val="0"/>
        </c:dLbls>
        <c:marker val="1"/>
        <c:smooth val="0"/>
        <c:axId val="488825000"/>
        <c:axId val="488825392"/>
      </c:lineChart>
      <c:dateAx>
        <c:axId val="488825000"/>
        <c:scaling>
          <c:orientation val="minMax"/>
        </c:scaling>
        <c:delete val="1"/>
        <c:axPos val="b"/>
        <c:numFmt formatCode="ge" sourceLinked="1"/>
        <c:majorTickMark val="none"/>
        <c:minorTickMark val="none"/>
        <c:tickLblPos val="none"/>
        <c:crossAx val="488825392"/>
        <c:crosses val="autoZero"/>
        <c:auto val="1"/>
        <c:lblOffset val="100"/>
        <c:baseTimeUnit val="years"/>
      </c:dateAx>
      <c:valAx>
        <c:axId val="48882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2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兵庫県　姫路循環器病センター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5589708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26619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172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103.1</v>
      </c>
      <c r="Q33" s="100"/>
      <c r="R33" s="100"/>
      <c r="S33" s="100"/>
      <c r="T33" s="100"/>
      <c r="U33" s="100"/>
      <c r="V33" s="100"/>
      <c r="W33" s="100"/>
      <c r="X33" s="100"/>
      <c r="Y33" s="100"/>
      <c r="Z33" s="100"/>
      <c r="AA33" s="100"/>
      <c r="AB33" s="100"/>
      <c r="AC33" s="100"/>
      <c r="AD33" s="101"/>
      <c r="AE33" s="99">
        <f>データ!AI7</f>
        <v>102.1</v>
      </c>
      <c r="AF33" s="100"/>
      <c r="AG33" s="100"/>
      <c r="AH33" s="100"/>
      <c r="AI33" s="100"/>
      <c r="AJ33" s="100"/>
      <c r="AK33" s="100"/>
      <c r="AL33" s="100"/>
      <c r="AM33" s="100"/>
      <c r="AN33" s="100"/>
      <c r="AO33" s="100"/>
      <c r="AP33" s="100"/>
      <c r="AQ33" s="100"/>
      <c r="AR33" s="100"/>
      <c r="AS33" s="101"/>
      <c r="AT33" s="99">
        <f>データ!AJ7</f>
        <v>102.7</v>
      </c>
      <c r="AU33" s="100"/>
      <c r="AV33" s="100"/>
      <c r="AW33" s="100"/>
      <c r="AX33" s="100"/>
      <c r="AY33" s="100"/>
      <c r="AZ33" s="100"/>
      <c r="BA33" s="100"/>
      <c r="BB33" s="100"/>
      <c r="BC33" s="100"/>
      <c r="BD33" s="100"/>
      <c r="BE33" s="100"/>
      <c r="BF33" s="100"/>
      <c r="BG33" s="100"/>
      <c r="BH33" s="101"/>
      <c r="BI33" s="99">
        <f>データ!AK7</f>
        <v>100.6</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97.8</v>
      </c>
      <c r="DE33" s="100"/>
      <c r="DF33" s="100"/>
      <c r="DG33" s="100"/>
      <c r="DH33" s="100"/>
      <c r="DI33" s="100"/>
      <c r="DJ33" s="100"/>
      <c r="DK33" s="100"/>
      <c r="DL33" s="100"/>
      <c r="DM33" s="100"/>
      <c r="DN33" s="100"/>
      <c r="DO33" s="100"/>
      <c r="DP33" s="100"/>
      <c r="DQ33" s="100"/>
      <c r="DR33" s="101"/>
      <c r="DS33" s="99">
        <f>データ!AT7</f>
        <v>95.7</v>
      </c>
      <c r="DT33" s="100"/>
      <c r="DU33" s="100"/>
      <c r="DV33" s="100"/>
      <c r="DW33" s="100"/>
      <c r="DX33" s="100"/>
      <c r="DY33" s="100"/>
      <c r="DZ33" s="100"/>
      <c r="EA33" s="100"/>
      <c r="EB33" s="100"/>
      <c r="EC33" s="100"/>
      <c r="ED33" s="100"/>
      <c r="EE33" s="100"/>
      <c r="EF33" s="100"/>
      <c r="EG33" s="101"/>
      <c r="EH33" s="99">
        <f>データ!AU7</f>
        <v>97</v>
      </c>
      <c r="EI33" s="100"/>
      <c r="EJ33" s="100"/>
      <c r="EK33" s="100"/>
      <c r="EL33" s="100"/>
      <c r="EM33" s="100"/>
      <c r="EN33" s="100"/>
      <c r="EO33" s="100"/>
      <c r="EP33" s="100"/>
      <c r="EQ33" s="100"/>
      <c r="ER33" s="100"/>
      <c r="ES33" s="100"/>
      <c r="ET33" s="100"/>
      <c r="EU33" s="100"/>
      <c r="EV33" s="101"/>
      <c r="EW33" s="99">
        <f>データ!AV7</f>
        <v>95</v>
      </c>
      <c r="EX33" s="100"/>
      <c r="EY33" s="100"/>
      <c r="EZ33" s="100"/>
      <c r="FA33" s="100"/>
      <c r="FB33" s="100"/>
      <c r="FC33" s="100"/>
      <c r="FD33" s="100"/>
      <c r="FE33" s="100"/>
      <c r="FF33" s="100"/>
      <c r="FG33" s="100"/>
      <c r="FH33" s="100"/>
      <c r="FI33" s="100"/>
      <c r="FJ33" s="100"/>
      <c r="FK33" s="101"/>
      <c r="FL33" s="99">
        <f>データ!AW7</f>
        <v>94.8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63.9</v>
      </c>
      <c r="KG33" s="100"/>
      <c r="KH33" s="100"/>
      <c r="KI33" s="100"/>
      <c r="KJ33" s="100"/>
      <c r="KK33" s="100"/>
      <c r="KL33" s="100"/>
      <c r="KM33" s="100"/>
      <c r="KN33" s="100"/>
      <c r="KO33" s="100"/>
      <c r="KP33" s="100"/>
      <c r="KQ33" s="100"/>
      <c r="KR33" s="100"/>
      <c r="KS33" s="100"/>
      <c r="KT33" s="101"/>
      <c r="KU33" s="99">
        <f>データ!BP7</f>
        <v>68.400000000000006</v>
      </c>
      <c r="KV33" s="100"/>
      <c r="KW33" s="100"/>
      <c r="KX33" s="100"/>
      <c r="KY33" s="100"/>
      <c r="KZ33" s="100"/>
      <c r="LA33" s="100"/>
      <c r="LB33" s="100"/>
      <c r="LC33" s="100"/>
      <c r="LD33" s="100"/>
      <c r="LE33" s="100"/>
      <c r="LF33" s="100"/>
      <c r="LG33" s="100"/>
      <c r="LH33" s="100"/>
      <c r="LI33" s="101"/>
      <c r="LJ33" s="99">
        <f>データ!BQ7</f>
        <v>67.5</v>
      </c>
      <c r="LK33" s="100"/>
      <c r="LL33" s="100"/>
      <c r="LM33" s="100"/>
      <c r="LN33" s="100"/>
      <c r="LO33" s="100"/>
      <c r="LP33" s="100"/>
      <c r="LQ33" s="100"/>
      <c r="LR33" s="100"/>
      <c r="LS33" s="100"/>
      <c r="LT33" s="100"/>
      <c r="LU33" s="100"/>
      <c r="LV33" s="100"/>
      <c r="LW33" s="100"/>
      <c r="LX33" s="101"/>
      <c r="LY33" s="99">
        <f>データ!BR7</f>
        <v>63.2</v>
      </c>
      <c r="LZ33" s="100"/>
      <c r="MA33" s="100"/>
      <c r="MB33" s="100"/>
      <c r="MC33" s="100"/>
      <c r="MD33" s="100"/>
      <c r="ME33" s="100"/>
      <c r="MF33" s="100"/>
      <c r="MG33" s="100"/>
      <c r="MH33" s="100"/>
      <c r="MI33" s="100"/>
      <c r="MJ33" s="100"/>
      <c r="MK33" s="100"/>
      <c r="ML33" s="100"/>
      <c r="MM33" s="101"/>
      <c r="MN33" s="99">
        <f>データ!BS7</f>
        <v>66.5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93667</v>
      </c>
      <c r="Q55" s="103"/>
      <c r="R55" s="103"/>
      <c r="S55" s="103"/>
      <c r="T55" s="103"/>
      <c r="U55" s="103"/>
      <c r="V55" s="103"/>
      <c r="W55" s="103"/>
      <c r="X55" s="103"/>
      <c r="Y55" s="103"/>
      <c r="Z55" s="103"/>
      <c r="AA55" s="103"/>
      <c r="AB55" s="103"/>
      <c r="AC55" s="103"/>
      <c r="AD55" s="104"/>
      <c r="AE55" s="102">
        <f>データ!CA7</f>
        <v>92503</v>
      </c>
      <c r="AF55" s="103"/>
      <c r="AG55" s="103"/>
      <c r="AH55" s="103"/>
      <c r="AI55" s="103"/>
      <c r="AJ55" s="103"/>
      <c r="AK55" s="103"/>
      <c r="AL55" s="103"/>
      <c r="AM55" s="103"/>
      <c r="AN55" s="103"/>
      <c r="AO55" s="103"/>
      <c r="AP55" s="103"/>
      <c r="AQ55" s="103"/>
      <c r="AR55" s="103"/>
      <c r="AS55" s="104"/>
      <c r="AT55" s="102">
        <f>データ!CB7</f>
        <v>90959</v>
      </c>
      <c r="AU55" s="103"/>
      <c r="AV55" s="103"/>
      <c r="AW55" s="103"/>
      <c r="AX55" s="103"/>
      <c r="AY55" s="103"/>
      <c r="AZ55" s="103"/>
      <c r="BA55" s="103"/>
      <c r="BB55" s="103"/>
      <c r="BC55" s="103"/>
      <c r="BD55" s="103"/>
      <c r="BE55" s="103"/>
      <c r="BF55" s="103"/>
      <c r="BG55" s="103"/>
      <c r="BH55" s="104"/>
      <c r="BI55" s="102">
        <f>データ!CC7</f>
        <v>100762</v>
      </c>
      <c r="BJ55" s="103"/>
      <c r="BK55" s="103"/>
      <c r="BL55" s="103"/>
      <c r="BM55" s="103"/>
      <c r="BN55" s="103"/>
      <c r="BO55" s="103"/>
      <c r="BP55" s="103"/>
      <c r="BQ55" s="103"/>
      <c r="BR55" s="103"/>
      <c r="BS55" s="103"/>
      <c r="BT55" s="103"/>
      <c r="BU55" s="103"/>
      <c r="BV55" s="103"/>
      <c r="BW55" s="104"/>
      <c r="BX55" s="102">
        <f>データ!CD7</f>
        <v>100896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26493</v>
      </c>
      <c r="DE55" s="103"/>
      <c r="DF55" s="103"/>
      <c r="DG55" s="103"/>
      <c r="DH55" s="103"/>
      <c r="DI55" s="103"/>
      <c r="DJ55" s="103"/>
      <c r="DK55" s="103"/>
      <c r="DL55" s="103"/>
      <c r="DM55" s="103"/>
      <c r="DN55" s="103"/>
      <c r="DO55" s="103"/>
      <c r="DP55" s="103"/>
      <c r="DQ55" s="103"/>
      <c r="DR55" s="104"/>
      <c r="DS55" s="102">
        <f>データ!CL7</f>
        <v>26281</v>
      </c>
      <c r="DT55" s="103"/>
      <c r="DU55" s="103"/>
      <c r="DV55" s="103"/>
      <c r="DW55" s="103"/>
      <c r="DX55" s="103"/>
      <c r="DY55" s="103"/>
      <c r="DZ55" s="103"/>
      <c r="EA55" s="103"/>
      <c r="EB55" s="103"/>
      <c r="EC55" s="103"/>
      <c r="ED55" s="103"/>
      <c r="EE55" s="103"/>
      <c r="EF55" s="103"/>
      <c r="EG55" s="104"/>
      <c r="EH55" s="102">
        <f>データ!CM7</f>
        <v>26739</v>
      </c>
      <c r="EI55" s="103"/>
      <c r="EJ55" s="103"/>
      <c r="EK55" s="103"/>
      <c r="EL55" s="103"/>
      <c r="EM55" s="103"/>
      <c r="EN55" s="103"/>
      <c r="EO55" s="103"/>
      <c r="EP55" s="103"/>
      <c r="EQ55" s="103"/>
      <c r="ER55" s="103"/>
      <c r="ES55" s="103"/>
      <c r="ET55" s="103"/>
      <c r="EU55" s="103"/>
      <c r="EV55" s="104"/>
      <c r="EW55" s="102">
        <f>データ!CN7</f>
        <v>26788</v>
      </c>
      <c r="EX55" s="103"/>
      <c r="EY55" s="103"/>
      <c r="EZ55" s="103"/>
      <c r="FA55" s="103"/>
      <c r="FB55" s="103"/>
      <c r="FC55" s="103"/>
      <c r="FD55" s="103"/>
      <c r="FE55" s="103"/>
      <c r="FF55" s="103"/>
      <c r="FG55" s="103"/>
      <c r="FH55" s="103"/>
      <c r="FI55" s="103"/>
      <c r="FJ55" s="103"/>
      <c r="FK55" s="104"/>
      <c r="FL55" s="102">
        <f>データ!CO7</f>
        <v>28057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44.9</v>
      </c>
      <c r="GS55" s="100"/>
      <c r="GT55" s="100"/>
      <c r="GU55" s="100"/>
      <c r="GV55" s="100"/>
      <c r="GW55" s="100"/>
      <c r="GX55" s="100"/>
      <c r="GY55" s="100"/>
      <c r="GZ55" s="100"/>
      <c r="HA55" s="100"/>
      <c r="HB55" s="100"/>
      <c r="HC55" s="100"/>
      <c r="HD55" s="100"/>
      <c r="HE55" s="100"/>
      <c r="HF55" s="101"/>
      <c r="HG55" s="99">
        <f>データ!CW7</f>
        <v>45.2</v>
      </c>
      <c r="HH55" s="100"/>
      <c r="HI55" s="100"/>
      <c r="HJ55" s="100"/>
      <c r="HK55" s="100"/>
      <c r="HL55" s="100"/>
      <c r="HM55" s="100"/>
      <c r="HN55" s="100"/>
      <c r="HO55" s="100"/>
      <c r="HP55" s="100"/>
      <c r="HQ55" s="100"/>
      <c r="HR55" s="100"/>
      <c r="HS55" s="100"/>
      <c r="HT55" s="100"/>
      <c r="HU55" s="101"/>
      <c r="HV55" s="99">
        <f>データ!CX7</f>
        <v>44.7</v>
      </c>
      <c r="HW55" s="100"/>
      <c r="HX55" s="100"/>
      <c r="HY55" s="100"/>
      <c r="HZ55" s="100"/>
      <c r="IA55" s="100"/>
      <c r="IB55" s="100"/>
      <c r="IC55" s="100"/>
      <c r="ID55" s="100"/>
      <c r="IE55" s="100"/>
      <c r="IF55" s="100"/>
      <c r="IG55" s="100"/>
      <c r="IH55" s="100"/>
      <c r="II55" s="100"/>
      <c r="IJ55" s="101"/>
      <c r="IK55" s="99">
        <f>データ!CY7</f>
        <v>45.4</v>
      </c>
      <c r="IL55" s="100"/>
      <c r="IM55" s="100"/>
      <c r="IN55" s="100"/>
      <c r="IO55" s="100"/>
      <c r="IP55" s="100"/>
      <c r="IQ55" s="100"/>
      <c r="IR55" s="100"/>
      <c r="IS55" s="100"/>
      <c r="IT55" s="100"/>
      <c r="IU55" s="100"/>
      <c r="IV55" s="100"/>
      <c r="IW55" s="100"/>
      <c r="IX55" s="100"/>
      <c r="IY55" s="101"/>
      <c r="IZ55" s="99">
        <f>データ!CZ7</f>
        <v>46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38.4</v>
      </c>
      <c r="KG55" s="100"/>
      <c r="KH55" s="100"/>
      <c r="KI55" s="100"/>
      <c r="KJ55" s="100"/>
      <c r="KK55" s="100"/>
      <c r="KL55" s="100"/>
      <c r="KM55" s="100"/>
      <c r="KN55" s="100"/>
      <c r="KO55" s="100"/>
      <c r="KP55" s="100"/>
      <c r="KQ55" s="100"/>
      <c r="KR55" s="100"/>
      <c r="KS55" s="100"/>
      <c r="KT55" s="101"/>
      <c r="KU55" s="99">
        <f>データ!DH7</f>
        <v>39.4</v>
      </c>
      <c r="KV55" s="100"/>
      <c r="KW55" s="100"/>
      <c r="KX55" s="100"/>
      <c r="KY55" s="100"/>
      <c r="KZ55" s="100"/>
      <c r="LA55" s="100"/>
      <c r="LB55" s="100"/>
      <c r="LC55" s="100"/>
      <c r="LD55" s="100"/>
      <c r="LE55" s="100"/>
      <c r="LF55" s="100"/>
      <c r="LG55" s="100"/>
      <c r="LH55" s="100"/>
      <c r="LI55" s="101"/>
      <c r="LJ55" s="99">
        <f>データ!DI7</f>
        <v>39.200000000000003</v>
      </c>
      <c r="LK55" s="100"/>
      <c r="LL55" s="100"/>
      <c r="LM55" s="100"/>
      <c r="LN55" s="100"/>
      <c r="LO55" s="100"/>
      <c r="LP55" s="100"/>
      <c r="LQ55" s="100"/>
      <c r="LR55" s="100"/>
      <c r="LS55" s="100"/>
      <c r="LT55" s="100"/>
      <c r="LU55" s="100"/>
      <c r="LV55" s="100"/>
      <c r="LW55" s="100"/>
      <c r="LX55" s="101"/>
      <c r="LY55" s="99">
        <f>データ!DJ7</f>
        <v>40.9</v>
      </c>
      <c r="LZ55" s="100"/>
      <c r="MA55" s="100"/>
      <c r="MB55" s="100"/>
      <c r="MC55" s="100"/>
      <c r="MD55" s="100"/>
      <c r="ME55" s="100"/>
      <c r="MF55" s="100"/>
      <c r="MG55" s="100"/>
      <c r="MH55" s="100"/>
      <c r="MI55" s="100"/>
      <c r="MJ55" s="100"/>
      <c r="MK55" s="100"/>
      <c r="ML55" s="100"/>
      <c r="MM55" s="101"/>
      <c r="MN55" s="99">
        <f>データ!DK7</f>
        <v>41.8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41.1</v>
      </c>
      <c r="V79" s="82"/>
      <c r="W79" s="82"/>
      <c r="X79" s="82"/>
      <c r="Y79" s="82"/>
      <c r="Z79" s="82"/>
      <c r="AA79" s="82"/>
      <c r="AB79" s="82"/>
      <c r="AC79" s="82"/>
      <c r="AD79" s="82"/>
      <c r="AE79" s="82"/>
      <c r="AF79" s="82"/>
      <c r="AG79" s="82"/>
      <c r="AH79" s="82"/>
      <c r="AI79" s="82"/>
      <c r="AJ79" s="82"/>
      <c r="AK79" s="82"/>
      <c r="AL79" s="82"/>
      <c r="AM79" s="82"/>
      <c r="AN79" s="82">
        <f>データ!DS7</f>
        <v>68.2</v>
      </c>
      <c r="AO79" s="82"/>
      <c r="AP79" s="82"/>
      <c r="AQ79" s="82"/>
      <c r="AR79" s="82"/>
      <c r="AS79" s="82"/>
      <c r="AT79" s="82"/>
      <c r="AU79" s="82"/>
      <c r="AV79" s="82"/>
      <c r="AW79" s="82"/>
      <c r="AX79" s="82"/>
      <c r="AY79" s="82"/>
      <c r="AZ79" s="82"/>
      <c r="BA79" s="82"/>
      <c r="BB79" s="82"/>
      <c r="BC79" s="82"/>
      <c r="BD79" s="82"/>
      <c r="BE79" s="82"/>
      <c r="BF79" s="82"/>
      <c r="BG79" s="82">
        <f>データ!DT7</f>
        <v>70.400000000000006</v>
      </c>
      <c r="BH79" s="82"/>
      <c r="BI79" s="82"/>
      <c r="BJ79" s="82"/>
      <c r="BK79" s="82"/>
      <c r="BL79" s="82"/>
      <c r="BM79" s="82"/>
      <c r="BN79" s="82"/>
      <c r="BO79" s="82"/>
      <c r="BP79" s="82"/>
      <c r="BQ79" s="82"/>
      <c r="BR79" s="82"/>
      <c r="BS79" s="82"/>
      <c r="BT79" s="82"/>
      <c r="BU79" s="82"/>
      <c r="BV79" s="82"/>
      <c r="BW79" s="82"/>
      <c r="BX79" s="82"/>
      <c r="BY79" s="82"/>
      <c r="BZ79" s="82">
        <f>データ!DU7</f>
        <v>67.2</v>
      </c>
      <c r="CA79" s="82"/>
      <c r="CB79" s="82"/>
      <c r="CC79" s="82"/>
      <c r="CD79" s="82"/>
      <c r="CE79" s="82"/>
      <c r="CF79" s="82"/>
      <c r="CG79" s="82"/>
      <c r="CH79" s="82"/>
      <c r="CI79" s="82"/>
      <c r="CJ79" s="82"/>
      <c r="CK79" s="82"/>
      <c r="CL79" s="82"/>
      <c r="CM79" s="82"/>
      <c r="CN79" s="82"/>
      <c r="CO79" s="82"/>
      <c r="CP79" s="82"/>
      <c r="CQ79" s="82"/>
      <c r="CR79" s="82"/>
      <c r="CS79" s="82">
        <f>データ!DV7</f>
        <v>68.900000000000006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42.6</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75.400000000000006</v>
      </c>
      <c r="GB79" s="82"/>
      <c r="GC79" s="82"/>
      <c r="GD79" s="82"/>
      <c r="GE79" s="82"/>
      <c r="GF79" s="82"/>
      <c r="GG79" s="82"/>
      <c r="GH79" s="82"/>
      <c r="GI79" s="82"/>
      <c r="GJ79" s="82"/>
      <c r="GK79" s="82"/>
      <c r="GL79" s="82"/>
      <c r="GM79" s="82"/>
      <c r="GN79" s="82"/>
      <c r="GO79" s="82"/>
      <c r="GP79" s="82"/>
      <c r="GQ79" s="82"/>
      <c r="GR79" s="82"/>
      <c r="GS79" s="82"/>
      <c r="GT79" s="82">
        <f>データ!EF7</f>
        <v>64.7</v>
      </c>
      <c r="GU79" s="82"/>
      <c r="GV79" s="82"/>
      <c r="GW79" s="82"/>
      <c r="GX79" s="82"/>
      <c r="GY79" s="82"/>
      <c r="GZ79" s="82"/>
      <c r="HA79" s="82"/>
      <c r="HB79" s="82"/>
      <c r="HC79" s="82"/>
      <c r="HD79" s="82"/>
      <c r="HE79" s="82"/>
      <c r="HF79" s="82"/>
      <c r="HG79" s="82"/>
      <c r="HH79" s="82"/>
      <c r="HI79" s="82"/>
      <c r="HJ79" s="82"/>
      <c r="HK79" s="82"/>
      <c r="HL79" s="82"/>
      <c r="HM79" s="82">
        <f>データ!EG7</f>
        <v>67.400000000000006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45737451</v>
      </c>
      <c r="JK79" s="78"/>
      <c r="JL79" s="78"/>
      <c r="JM79" s="78"/>
      <c r="JN79" s="78"/>
      <c r="JO79" s="78"/>
      <c r="JP79" s="78"/>
      <c r="JQ79" s="78"/>
      <c r="JR79" s="78"/>
      <c r="JS79" s="78"/>
      <c r="JT79" s="78"/>
      <c r="JU79" s="78"/>
      <c r="JV79" s="78"/>
      <c r="JW79" s="78"/>
      <c r="JX79" s="78"/>
      <c r="JY79" s="78"/>
      <c r="JZ79" s="78"/>
      <c r="KA79" s="78"/>
      <c r="KB79" s="78"/>
      <c r="KC79" s="78">
        <f>データ!EO7</f>
        <v>46219366</v>
      </c>
      <c r="KD79" s="78"/>
      <c r="KE79" s="78"/>
      <c r="KF79" s="78"/>
      <c r="KG79" s="78"/>
      <c r="KH79" s="78"/>
      <c r="KI79" s="78"/>
      <c r="KJ79" s="78"/>
      <c r="KK79" s="78"/>
      <c r="KL79" s="78"/>
      <c r="KM79" s="78"/>
      <c r="KN79" s="78"/>
      <c r="KO79" s="78"/>
      <c r="KP79" s="78"/>
      <c r="KQ79" s="78"/>
      <c r="KR79" s="78"/>
      <c r="KS79" s="78"/>
      <c r="KT79" s="78"/>
      <c r="KU79" s="78"/>
      <c r="KV79" s="78">
        <f>データ!EP7</f>
        <v>46565269</v>
      </c>
      <c r="KW79" s="78"/>
      <c r="KX79" s="78"/>
      <c r="KY79" s="78"/>
      <c r="KZ79" s="78"/>
      <c r="LA79" s="78"/>
      <c r="LB79" s="78"/>
      <c r="LC79" s="78"/>
      <c r="LD79" s="78"/>
      <c r="LE79" s="78"/>
      <c r="LF79" s="78"/>
      <c r="LG79" s="78"/>
      <c r="LH79" s="78"/>
      <c r="LI79" s="78"/>
      <c r="LJ79" s="78"/>
      <c r="LK79" s="78"/>
      <c r="LL79" s="78"/>
      <c r="LM79" s="78"/>
      <c r="LN79" s="78"/>
      <c r="LO79" s="78">
        <f>データ!EQ7</f>
        <v>46551057</v>
      </c>
      <c r="LP79" s="78"/>
      <c r="LQ79" s="78"/>
      <c r="LR79" s="78"/>
      <c r="LS79" s="78"/>
      <c r="LT79" s="78"/>
      <c r="LU79" s="78"/>
      <c r="LV79" s="78"/>
      <c r="LW79" s="78"/>
      <c r="LX79" s="78"/>
      <c r="LY79" s="78"/>
      <c r="LZ79" s="78"/>
      <c r="MA79" s="78"/>
      <c r="MB79" s="78"/>
      <c r="MC79" s="78"/>
      <c r="MD79" s="78"/>
      <c r="ME79" s="78"/>
      <c r="MF79" s="78"/>
      <c r="MG79" s="78"/>
      <c r="MH79" s="78">
        <f>データ!ER7</f>
        <v>46783243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TktNkToTqgwDwHSqdz190Fq2G7OcDeWaL3i+PKfVc0xHpmsdTgqX5ZJ7Xx4KTZNo09A8DiG7vMy5BGKlT6Wng==" saltValue="xC1CMVu4ssY2cNBuF17f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124</v>
      </c>
      <c r="BE5" s="61" t="s">
        <v>125</v>
      </c>
      <c r="BF5" s="61" t="s">
        <v>126</v>
      </c>
      <c r="BG5" s="61" t="s">
        <v>127</v>
      </c>
      <c r="BH5" s="61" t="s">
        <v>128</v>
      </c>
      <c r="BI5" s="61" t="s">
        <v>114</v>
      </c>
      <c r="BJ5" s="61" t="s">
        <v>115</v>
      </c>
      <c r="BK5" s="61" t="s">
        <v>116</v>
      </c>
      <c r="BL5" s="61" t="s">
        <v>117</v>
      </c>
      <c r="BM5" s="61" t="s">
        <v>118</v>
      </c>
      <c r="BN5" s="61" t="s">
        <v>119</v>
      </c>
      <c r="BO5" s="61" t="s">
        <v>129</v>
      </c>
      <c r="BP5" s="61" t="s">
        <v>130</v>
      </c>
      <c r="BQ5" s="61" t="s">
        <v>122</v>
      </c>
      <c r="BR5" s="61" t="s">
        <v>123</v>
      </c>
      <c r="BS5" s="61" t="s">
        <v>131</v>
      </c>
      <c r="BT5" s="61" t="s">
        <v>114</v>
      </c>
      <c r="BU5" s="61" t="s">
        <v>115</v>
      </c>
      <c r="BV5" s="61" t="s">
        <v>116</v>
      </c>
      <c r="BW5" s="61" t="s">
        <v>117</v>
      </c>
      <c r="BX5" s="61" t="s">
        <v>118</v>
      </c>
      <c r="BY5" s="61" t="s">
        <v>119</v>
      </c>
      <c r="BZ5" s="61" t="s">
        <v>120</v>
      </c>
      <c r="CA5" s="61" t="s">
        <v>132</v>
      </c>
      <c r="CB5" s="61" t="s">
        <v>111</v>
      </c>
      <c r="CC5" s="61" t="s">
        <v>133</v>
      </c>
      <c r="CD5" s="61" t="s">
        <v>113</v>
      </c>
      <c r="CE5" s="61" t="s">
        <v>114</v>
      </c>
      <c r="CF5" s="61" t="s">
        <v>115</v>
      </c>
      <c r="CG5" s="61" t="s">
        <v>116</v>
      </c>
      <c r="CH5" s="61" t="s">
        <v>117</v>
      </c>
      <c r="CI5" s="61" t="s">
        <v>118</v>
      </c>
      <c r="CJ5" s="61" t="s">
        <v>119</v>
      </c>
      <c r="CK5" s="61" t="s">
        <v>134</v>
      </c>
      <c r="CL5" s="61" t="s">
        <v>132</v>
      </c>
      <c r="CM5" s="61" t="s">
        <v>135</v>
      </c>
      <c r="CN5" s="61" t="s">
        <v>123</v>
      </c>
      <c r="CO5" s="61" t="s">
        <v>113</v>
      </c>
      <c r="CP5" s="61" t="s">
        <v>114</v>
      </c>
      <c r="CQ5" s="61" t="s">
        <v>115</v>
      </c>
      <c r="CR5" s="61" t="s">
        <v>116</v>
      </c>
      <c r="CS5" s="61" t="s">
        <v>117</v>
      </c>
      <c r="CT5" s="61" t="s">
        <v>118</v>
      </c>
      <c r="CU5" s="61" t="s">
        <v>119</v>
      </c>
      <c r="CV5" s="61" t="s">
        <v>134</v>
      </c>
      <c r="CW5" s="61" t="s">
        <v>136</v>
      </c>
      <c r="CX5" s="61" t="s">
        <v>135</v>
      </c>
      <c r="CY5" s="61" t="s">
        <v>137</v>
      </c>
      <c r="CZ5" s="61" t="s">
        <v>113</v>
      </c>
      <c r="DA5" s="61" t="s">
        <v>114</v>
      </c>
      <c r="DB5" s="61" t="s">
        <v>115</v>
      </c>
      <c r="DC5" s="61" t="s">
        <v>116</v>
      </c>
      <c r="DD5" s="61" t="s">
        <v>117</v>
      </c>
      <c r="DE5" s="61" t="s">
        <v>118</v>
      </c>
      <c r="DF5" s="61" t="s">
        <v>119</v>
      </c>
      <c r="DG5" s="61" t="s">
        <v>138</v>
      </c>
      <c r="DH5" s="61" t="s">
        <v>110</v>
      </c>
      <c r="DI5" s="61" t="s">
        <v>139</v>
      </c>
      <c r="DJ5" s="61" t="s">
        <v>140</v>
      </c>
      <c r="DK5" s="61" t="s">
        <v>141</v>
      </c>
      <c r="DL5" s="61" t="s">
        <v>114</v>
      </c>
      <c r="DM5" s="61" t="s">
        <v>115</v>
      </c>
      <c r="DN5" s="61" t="s">
        <v>116</v>
      </c>
      <c r="DO5" s="61" t="s">
        <v>117</v>
      </c>
      <c r="DP5" s="61" t="s">
        <v>118</v>
      </c>
      <c r="DQ5" s="61" t="s">
        <v>119</v>
      </c>
      <c r="DR5" s="61" t="s">
        <v>142</v>
      </c>
      <c r="DS5" s="61" t="s">
        <v>125</v>
      </c>
      <c r="DT5" s="61" t="s">
        <v>143</v>
      </c>
      <c r="DU5" s="61" t="s">
        <v>140</v>
      </c>
      <c r="DV5" s="61" t="s">
        <v>144</v>
      </c>
      <c r="DW5" s="61" t="s">
        <v>114</v>
      </c>
      <c r="DX5" s="61" t="s">
        <v>115</v>
      </c>
      <c r="DY5" s="61" t="s">
        <v>116</v>
      </c>
      <c r="DZ5" s="61" t="s">
        <v>117</v>
      </c>
      <c r="EA5" s="61" t="s">
        <v>118</v>
      </c>
      <c r="EB5" s="61" t="s">
        <v>119</v>
      </c>
      <c r="EC5" s="61" t="s">
        <v>134</v>
      </c>
      <c r="ED5" s="61" t="s">
        <v>110</v>
      </c>
      <c r="EE5" s="61" t="s">
        <v>122</v>
      </c>
      <c r="EF5" s="61" t="s">
        <v>137</v>
      </c>
      <c r="EG5" s="61" t="s">
        <v>145</v>
      </c>
      <c r="EH5" s="61" t="s">
        <v>114</v>
      </c>
      <c r="EI5" s="61" t="s">
        <v>115</v>
      </c>
      <c r="EJ5" s="61" t="s">
        <v>116</v>
      </c>
      <c r="EK5" s="61" t="s">
        <v>117</v>
      </c>
      <c r="EL5" s="61" t="s">
        <v>118</v>
      </c>
      <c r="EM5" s="61" t="s">
        <v>146</v>
      </c>
      <c r="EN5" s="61" t="s">
        <v>147</v>
      </c>
      <c r="EO5" s="61" t="s">
        <v>132</v>
      </c>
      <c r="EP5" s="61" t="s">
        <v>122</v>
      </c>
      <c r="EQ5" s="61" t="s">
        <v>137</v>
      </c>
      <c r="ER5" s="61" t="s">
        <v>148</v>
      </c>
      <c r="ES5" s="61" t="s">
        <v>114</v>
      </c>
      <c r="ET5" s="61" t="s">
        <v>115</v>
      </c>
      <c r="EU5" s="61" t="s">
        <v>116</v>
      </c>
      <c r="EV5" s="61" t="s">
        <v>117</v>
      </c>
      <c r="EW5" s="61" t="s">
        <v>118</v>
      </c>
      <c r="EX5" s="61" t="s">
        <v>119</v>
      </c>
    </row>
    <row r="6" spans="1:154" s="66" customFormat="1">
      <c r="A6" s="47" t="s">
        <v>149</v>
      </c>
      <c r="B6" s="62">
        <f>B8</f>
        <v>2017</v>
      </c>
      <c r="C6" s="62">
        <f t="shared" ref="C6:M6" si="2">C8</f>
        <v>280003</v>
      </c>
      <c r="D6" s="62">
        <f t="shared" si="2"/>
        <v>46</v>
      </c>
      <c r="E6" s="62">
        <f t="shared" si="2"/>
        <v>6</v>
      </c>
      <c r="F6" s="62">
        <f t="shared" si="2"/>
        <v>0</v>
      </c>
      <c r="G6" s="62">
        <f t="shared" si="2"/>
        <v>10</v>
      </c>
      <c r="H6" s="138" t="str">
        <f>IF(H8&lt;&gt;I8,H8,"")&amp;IF(I8&lt;&gt;J8,I8,"")&amp;"　"&amp;J8</f>
        <v>兵庫県　姫路循環器病センター</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15</v>
      </c>
      <c r="R6" s="62" t="str">
        <f t="shared" si="3"/>
        <v>対象</v>
      </c>
      <c r="S6" s="62" t="str">
        <f t="shared" si="3"/>
        <v>透 I 訓</v>
      </c>
      <c r="T6" s="62" t="str">
        <f t="shared" si="3"/>
        <v>救 臨 災 地 輪</v>
      </c>
      <c r="U6" s="63">
        <f>U8</f>
        <v>5589708</v>
      </c>
      <c r="V6" s="63">
        <f>V8</f>
        <v>26619</v>
      </c>
      <c r="W6" s="62" t="str">
        <f>W8</f>
        <v>非該当</v>
      </c>
      <c r="X6" s="62" t="str">
        <f t="shared" si="3"/>
        <v>７：１</v>
      </c>
      <c r="Y6" s="63">
        <f t="shared" si="3"/>
        <v>350</v>
      </c>
      <c r="Z6" s="63" t="str">
        <f t="shared" si="3"/>
        <v>-</v>
      </c>
      <c r="AA6" s="63" t="str">
        <f t="shared" si="3"/>
        <v>-</v>
      </c>
      <c r="AB6" s="63" t="str">
        <f t="shared" si="3"/>
        <v>-</v>
      </c>
      <c r="AC6" s="63" t="str">
        <f t="shared" si="3"/>
        <v>-</v>
      </c>
      <c r="AD6" s="63">
        <f t="shared" si="3"/>
        <v>350</v>
      </c>
      <c r="AE6" s="63">
        <f t="shared" si="3"/>
        <v>330</v>
      </c>
      <c r="AF6" s="63" t="str">
        <f t="shared" si="3"/>
        <v>-</v>
      </c>
      <c r="AG6" s="63">
        <f t="shared" si="3"/>
        <v>330</v>
      </c>
      <c r="AH6" s="64">
        <f>IF(AH8="-",NA(),AH8)</f>
        <v>103.1</v>
      </c>
      <c r="AI6" s="64">
        <f t="shared" ref="AI6:AQ6" si="4">IF(AI8="-",NA(),AI8)</f>
        <v>102.1</v>
      </c>
      <c r="AJ6" s="64">
        <f t="shared" si="4"/>
        <v>102.7</v>
      </c>
      <c r="AK6" s="64">
        <f t="shared" si="4"/>
        <v>100.6</v>
      </c>
      <c r="AL6" s="64">
        <f t="shared" si="4"/>
        <v>100.6</v>
      </c>
      <c r="AM6" s="64">
        <f t="shared" si="4"/>
        <v>99</v>
      </c>
      <c r="AN6" s="64">
        <f t="shared" si="4"/>
        <v>97.7</v>
      </c>
      <c r="AO6" s="64">
        <f t="shared" si="4"/>
        <v>98</v>
      </c>
      <c r="AP6" s="64">
        <f t="shared" si="4"/>
        <v>97.2</v>
      </c>
      <c r="AQ6" s="64">
        <f t="shared" si="4"/>
        <v>97</v>
      </c>
      <c r="AR6" s="64" t="str">
        <f>IF(AR8="-","【-】","【"&amp;SUBSTITUTE(TEXT(AR8,"#,##0.0"),"-","△")&amp;"】")</f>
        <v>【98.5】</v>
      </c>
      <c r="AS6" s="64">
        <f>IF(AS8="-",NA(),AS8)</f>
        <v>97.8</v>
      </c>
      <c r="AT6" s="64">
        <f t="shared" ref="AT6:BB6" si="5">IF(AT8="-",NA(),AT8)</f>
        <v>95.7</v>
      </c>
      <c r="AU6" s="64">
        <f t="shared" si="5"/>
        <v>97</v>
      </c>
      <c r="AV6" s="64">
        <f t="shared" si="5"/>
        <v>95</v>
      </c>
      <c r="AW6" s="64">
        <f t="shared" si="5"/>
        <v>94.8</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63.9</v>
      </c>
      <c r="BP6" s="64">
        <f t="shared" ref="BP6:BX6" si="7">IF(BP8="-",NA(),BP8)</f>
        <v>68.400000000000006</v>
      </c>
      <c r="BQ6" s="64">
        <f t="shared" si="7"/>
        <v>67.5</v>
      </c>
      <c r="BR6" s="64">
        <f t="shared" si="7"/>
        <v>63.2</v>
      </c>
      <c r="BS6" s="64">
        <f t="shared" si="7"/>
        <v>66.5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93667</v>
      </c>
      <c r="CA6" s="65">
        <f t="shared" ref="CA6:CI6" si="8">IF(CA8="-",NA(),CA8)</f>
        <v>92503</v>
      </c>
      <c r="CB6" s="65">
        <f t="shared" si="8"/>
        <v>90959</v>
      </c>
      <c r="CC6" s="65">
        <f t="shared" si="8"/>
        <v>100762</v>
      </c>
      <c r="CD6" s="65">
        <f t="shared" si="8"/>
        <v>100896</v>
      </c>
      <c r="CE6" s="65">
        <f t="shared" si="8"/>
        <v>48203</v>
      </c>
      <c r="CF6" s="65">
        <f t="shared" si="8"/>
        <v>48921</v>
      </c>
      <c r="CG6" s="65">
        <f t="shared" si="8"/>
        <v>50413</v>
      </c>
      <c r="CH6" s="65">
        <f t="shared" si="8"/>
        <v>50510</v>
      </c>
      <c r="CI6" s="65">
        <f t="shared" si="8"/>
        <v>50958</v>
      </c>
      <c r="CJ6" s="64" t="str">
        <f>IF(CJ8="-","【-】","【"&amp;SUBSTITUTE(TEXT(CJ8,"#,##0"),"-","△")&amp;"】")</f>
        <v>【50,718】</v>
      </c>
      <c r="CK6" s="65">
        <f>IF(CK8="-",NA(),CK8)</f>
        <v>26493</v>
      </c>
      <c r="CL6" s="65">
        <f t="shared" ref="CL6:CT6" si="9">IF(CL8="-",NA(),CL8)</f>
        <v>26281</v>
      </c>
      <c r="CM6" s="65">
        <f t="shared" si="9"/>
        <v>26739</v>
      </c>
      <c r="CN6" s="65">
        <f t="shared" si="9"/>
        <v>26788</v>
      </c>
      <c r="CO6" s="65">
        <f t="shared" si="9"/>
        <v>28057</v>
      </c>
      <c r="CP6" s="65">
        <f t="shared" si="9"/>
        <v>11941</v>
      </c>
      <c r="CQ6" s="65">
        <f t="shared" si="9"/>
        <v>12272</v>
      </c>
      <c r="CR6" s="65">
        <f t="shared" si="9"/>
        <v>13096</v>
      </c>
      <c r="CS6" s="65">
        <f t="shared" si="9"/>
        <v>13552</v>
      </c>
      <c r="CT6" s="65">
        <f t="shared" si="9"/>
        <v>13792</v>
      </c>
      <c r="CU6" s="64" t="str">
        <f>IF(CU8="-","【-】","【"&amp;SUBSTITUTE(TEXT(CU8,"#,##0"),"-","△")&amp;"】")</f>
        <v>【14,202】</v>
      </c>
      <c r="CV6" s="64">
        <f>IF(CV8="-",NA(),CV8)</f>
        <v>44.9</v>
      </c>
      <c r="CW6" s="64">
        <f t="shared" ref="CW6:DE6" si="10">IF(CW8="-",NA(),CW8)</f>
        <v>45.2</v>
      </c>
      <c r="CX6" s="64">
        <f t="shared" si="10"/>
        <v>44.7</v>
      </c>
      <c r="CY6" s="64">
        <f t="shared" si="10"/>
        <v>45.4</v>
      </c>
      <c r="CZ6" s="64">
        <f t="shared" si="10"/>
        <v>46</v>
      </c>
      <c r="DA6" s="64">
        <f t="shared" si="10"/>
        <v>54</v>
      </c>
      <c r="DB6" s="64">
        <f t="shared" si="10"/>
        <v>55.6</v>
      </c>
      <c r="DC6" s="64">
        <f t="shared" si="10"/>
        <v>54.8</v>
      </c>
      <c r="DD6" s="64">
        <f t="shared" si="10"/>
        <v>55.8</v>
      </c>
      <c r="DE6" s="64">
        <f t="shared" si="10"/>
        <v>56.1</v>
      </c>
      <c r="DF6" s="64" t="str">
        <f>IF(DF8="-","【-】","【"&amp;SUBSTITUTE(TEXT(DF8,"#,##0.0"),"-","△")&amp;"】")</f>
        <v>【55.0】</v>
      </c>
      <c r="DG6" s="64">
        <f>IF(DG8="-",NA(),DG8)</f>
        <v>38.4</v>
      </c>
      <c r="DH6" s="64">
        <f t="shared" ref="DH6:DP6" si="11">IF(DH8="-",NA(),DH8)</f>
        <v>39.4</v>
      </c>
      <c r="DI6" s="64">
        <f t="shared" si="11"/>
        <v>39.200000000000003</v>
      </c>
      <c r="DJ6" s="64">
        <f t="shared" si="11"/>
        <v>40.9</v>
      </c>
      <c r="DK6" s="64">
        <f t="shared" si="11"/>
        <v>41.8</v>
      </c>
      <c r="DL6" s="64">
        <f t="shared" si="11"/>
        <v>23.2</v>
      </c>
      <c r="DM6" s="64">
        <f t="shared" si="11"/>
        <v>23.2</v>
      </c>
      <c r="DN6" s="64">
        <f t="shared" si="11"/>
        <v>23.9</v>
      </c>
      <c r="DO6" s="64">
        <f t="shared" si="11"/>
        <v>23.8</v>
      </c>
      <c r="DP6" s="64">
        <f t="shared" si="11"/>
        <v>23.9</v>
      </c>
      <c r="DQ6" s="64" t="str">
        <f>IF(DQ8="-","【-】","【"&amp;SUBSTITUTE(TEXT(DQ8,"#,##0.0"),"-","△")&amp;"】")</f>
        <v>【24.3】</v>
      </c>
      <c r="DR6" s="64">
        <f>IF(DR8="-",NA(),DR8)</f>
        <v>41.1</v>
      </c>
      <c r="DS6" s="64">
        <f t="shared" ref="DS6:EA6" si="12">IF(DS8="-",NA(),DS8)</f>
        <v>68.2</v>
      </c>
      <c r="DT6" s="64">
        <f t="shared" si="12"/>
        <v>70.400000000000006</v>
      </c>
      <c r="DU6" s="64">
        <f t="shared" si="12"/>
        <v>67.2</v>
      </c>
      <c r="DV6" s="64">
        <f t="shared" si="12"/>
        <v>68.900000000000006</v>
      </c>
      <c r="DW6" s="64">
        <f t="shared" si="12"/>
        <v>45.8</v>
      </c>
      <c r="DX6" s="64">
        <f t="shared" si="12"/>
        <v>48.9</v>
      </c>
      <c r="DY6" s="64">
        <f t="shared" si="12"/>
        <v>50.3</v>
      </c>
      <c r="DZ6" s="64">
        <f t="shared" si="12"/>
        <v>49.8</v>
      </c>
      <c r="EA6" s="64">
        <f t="shared" si="12"/>
        <v>50.9</v>
      </c>
      <c r="EB6" s="64" t="str">
        <f>IF(EB8="-","【-】","【"&amp;SUBSTITUTE(TEXT(EB8,"#,##0.0"),"-","△")&amp;"】")</f>
        <v>【51.6】</v>
      </c>
      <c r="EC6" s="64">
        <f>IF(EC8="-",NA(),EC8)</f>
        <v>42.6</v>
      </c>
      <c r="ED6" s="64">
        <f t="shared" ref="ED6:EL6" si="13">IF(ED8="-",NA(),ED8)</f>
        <v>71.3</v>
      </c>
      <c r="EE6" s="64">
        <f t="shared" si="13"/>
        <v>75.400000000000006</v>
      </c>
      <c r="EF6" s="64">
        <f t="shared" si="13"/>
        <v>64.7</v>
      </c>
      <c r="EG6" s="64">
        <f t="shared" si="13"/>
        <v>67.400000000000006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45737451</v>
      </c>
      <c r="EO6" s="65">
        <f t="shared" ref="EO6:EW6" si="14">IF(EO8="-",NA(),EO8)</f>
        <v>46219366</v>
      </c>
      <c r="EP6" s="65">
        <f t="shared" si="14"/>
        <v>46565269</v>
      </c>
      <c r="EQ6" s="65">
        <f t="shared" si="14"/>
        <v>46551057</v>
      </c>
      <c r="ER6" s="65">
        <f t="shared" si="14"/>
        <v>46783243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150</v>
      </c>
      <c r="B7" s="62">
        <f t="shared" ref="B7:AG7" si="15">B8</f>
        <v>2017</v>
      </c>
      <c r="C7" s="62">
        <f t="shared" si="15"/>
        <v>280003</v>
      </c>
      <c r="D7" s="62">
        <f t="shared" si="15"/>
        <v>46</v>
      </c>
      <c r="E7" s="62">
        <f t="shared" si="15"/>
        <v>6</v>
      </c>
      <c r="F7" s="62">
        <f t="shared" si="15"/>
        <v>0</v>
      </c>
      <c r="G7" s="62">
        <f t="shared" si="15"/>
        <v>10</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15</v>
      </c>
      <c r="R7" s="62" t="str">
        <f t="shared" si="15"/>
        <v>対象</v>
      </c>
      <c r="S7" s="62" t="str">
        <f t="shared" si="15"/>
        <v>透 I 訓</v>
      </c>
      <c r="T7" s="62" t="str">
        <f t="shared" si="15"/>
        <v>救 臨 災 地 輪</v>
      </c>
      <c r="U7" s="63">
        <f>U8</f>
        <v>5589708</v>
      </c>
      <c r="V7" s="63">
        <f>V8</f>
        <v>26619</v>
      </c>
      <c r="W7" s="62" t="str">
        <f>W8</f>
        <v>非該当</v>
      </c>
      <c r="X7" s="62" t="str">
        <f t="shared" si="15"/>
        <v>７：１</v>
      </c>
      <c r="Y7" s="63">
        <f t="shared" si="15"/>
        <v>350</v>
      </c>
      <c r="Z7" s="63" t="str">
        <f t="shared" si="15"/>
        <v>-</v>
      </c>
      <c r="AA7" s="63" t="str">
        <f t="shared" si="15"/>
        <v>-</v>
      </c>
      <c r="AB7" s="63" t="str">
        <f t="shared" si="15"/>
        <v>-</v>
      </c>
      <c r="AC7" s="63" t="str">
        <f t="shared" si="15"/>
        <v>-</v>
      </c>
      <c r="AD7" s="63">
        <f t="shared" si="15"/>
        <v>350</v>
      </c>
      <c r="AE7" s="63">
        <f t="shared" si="15"/>
        <v>330</v>
      </c>
      <c r="AF7" s="63" t="str">
        <f t="shared" si="15"/>
        <v>-</v>
      </c>
      <c r="AG7" s="63">
        <f t="shared" si="15"/>
        <v>330</v>
      </c>
      <c r="AH7" s="64">
        <f>AH8</f>
        <v>103.1</v>
      </c>
      <c r="AI7" s="64">
        <f t="shared" ref="AI7:AQ7" si="16">AI8</f>
        <v>102.1</v>
      </c>
      <c r="AJ7" s="64">
        <f t="shared" si="16"/>
        <v>102.7</v>
      </c>
      <c r="AK7" s="64">
        <f t="shared" si="16"/>
        <v>100.6</v>
      </c>
      <c r="AL7" s="64">
        <f t="shared" si="16"/>
        <v>100.6</v>
      </c>
      <c r="AM7" s="64">
        <f t="shared" si="16"/>
        <v>99</v>
      </c>
      <c r="AN7" s="64">
        <f t="shared" si="16"/>
        <v>97.7</v>
      </c>
      <c r="AO7" s="64">
        <f t="shared" si="16"/>
        <v>98</v>
      </c>
      <c r="AP7" s="64">
        <f t="shared" si="16"/>
        <v>97.2</v>
      </c>
      <c r="AQ7" s="64">
        <f t="shared" si="16"/>
        <v>97</v>
      </c>
      <c r="AR7" s="64"/>
      <c r="AS7" s="64">
        <f>AS8</f>
        <v>97.8</v>
      </c>
      <c r="AT7" s="64">
        <f t="shared" ref="AT7:BB7" si="17">AT8</f>
        <v>95.7</v>
      </c>
      <c r="AU7" s="64">
        <f t="shared" si="17"/>
        <v>97</v>
      </c>
      <c r="AV7" s="64">
        <f t="shared" si="17"/>
        <v>95</v>
      </c>
      <c r="AW7" s="64">
        <f t="shared" si="17"/>
        <v>94.8</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63.9</v>
      </c>
      <c r="BP7" s="64">
        <f t="shared" ref="BP7:BX7" si="19">BP8</f>
        <v>68.400000000000006</v>
      </c>
      <c r="BQ7" s="64">
        <f t="shared" si="19"/>
        <v>67.5</v>
      </c>
      <c r="BR7" s="64">
        <f t="shared" si="19"/>
        <v>63.2</v>
      </c>
      <c r="BS7" s="64">
        <f t="shared" si="19"/>
        <v>66.5</v>
      </c>
      <c r="BT7" s="64">
        <f t="shared" si="19"/>
        <v>70.5</v>
      </c>
      <c r="BU7" s="64">
        <f t="shared" si="19"/>
        <v>70.599999999999994</v>
      </c>
      <c r="BV7" s="64">
        <f t="shared" si="19"/>
        <v>71.3</v>
      </c>
      <c r="BW7" s="64">
        <f t="shared" si="19"/>
        <v>72.599999999999994</v>
      </c>
      <c r="BX7" s="64">
        <f t="shared" si="19"/>
        <v>73.5</v>
      </c>
      <c r="BY7" s="64"/>
      <c r="BZ7" s="65">
        <f>BZ8</f>
        <v>93667</v>
      </c>
      <c r="CA7" s="65">
        <f t="shared" ref="CA7:CI7" si="20">CA8</f>
        <v>92503</v>
      </c>
      <c r="CB7" s="65">
        <f t="shared" si="20"/>
        <v>90959</v>
      </c>
      <c r="CC7" s="65">
        <f t="shared" si="20"/>
        <v>100762</v>
      </c>
      <c r="CD7" s="65">
        <f t="shared" si="20"/>
        <v>100896</v>
      </c>
      <c r="CE7" s="65">
        <f t="shared" si="20"/>
        <v>48203</v>
      </c>
      <c r="CF7" s="65">
        <f t="shared" si="20"/>
        <v>48921</v>
      </c>
      <c r="CG7" s="65">
        <f t="shared" si="20"/>
        <v>50413</v>
      </c>
      <c r="CH7" s="65">
        <f t="shared" si="20"/>
        <v>50510</v>
      </c>
      <c r="CI7" s="65">
        <f t="shared" si="20"/>
        <v>50958</v>
      </c>
      <c r="CJ7" s="64"/>
      <c r="CK7" s="65">
        <f>CK8</f>
        <v>26493</v>
      </c>
      <c r="CL7" s="65">
        <f t="shared" ref="CL7:CT7" si="21">CL8</f>
        <v>26281</v>
      </c>
      <c r="CM7" s="65">
        <f t="shared" si="21"/>
        <v>26739</v>
      </c>
      <c r="CN7" s="65">
        <f t="shared" si="21"/>
        <v>26788</v>
      </c>
      <c r="CO7" s="65">
        <f t="shared" si="21"/>
        <v>28057</v>
      </c>
      <c r="CP7" s="65">
        <f t="shared" si="21"/>
        <v>11941</v>
      </c>
      <c r="CQ7" s="65">
        <f t="shared" si="21"/>
        <v>12272</v>
      </c>
      <c r="CR7" s="65">
        <f t="shared" si="21"/>
        <v>13096</v>
      </c>
      <c r="CS7" s="65">
        <f t="shared" si="21"/>
        <v>13552</v>
      </c>
      <c r="CT7" s="65">
        <f t="shared" si="21"/>
        <v>13792</v>
      </c>
      <c r="CU7" s="64"/>
      <c r="CV7" s="64">
        <f>CV8</f>
        <v>44.9</v>
      </c>
      <c r="CW7" s="64">
        <f t="shared" ref="CW7:DE7" si="22">CW8</f>
        <v>45.2</v>
      </c>
      <c r="CX7" s="64">
        <f t="shared" si="22"/>
        <v>44.7</v>
      </c>
      <c r="CY7" s="64">
        <f t="shared" si="22"/>
        <v>45.4</v>
      </c>
      <c r="CZ7" s="64">
        <f t="shared" si="22"/>
        <v>46</v>
      </c>
      <c r="DA7" s="64">
        <f t="shared" si="22"/>
        <v>54</v>
      </c>
      <c r="DB7" s="64">
        <f t="shared" si="22"/>
        <v>55.6</v>
      </c>
      <c r="DC7" s="64">
        <f t="shared" si="22"/>
        <v>54.8</v>
      </c>
      <c r="DD7" s="64">
        <f t="shared" si="22"/>
        <v>55.8</v>
      </c>
      <c r="DE7" s="64">
        <f t="shared" si="22"/>
        <v>56.1</v>
      </c>
      <c r="DF7" s="64"/>
      <c r="DG7" s="64">
        <f>DG8</f>
        <v>38.4</v>
      </c>
      <c r="DH7" s="64">
        <f t="shared" ref="DH7:DP7" si="23">DH8</f>
        <v>39.4</v>
      </c>
      <c r="DI7" s="64">
        <f t="shared" si="23"/>
        <v>39.200000000000003</v>
      </c>
      <c r="DJ7" s="64">
        <f t="shared" si="23"/>
        <v>40.9</v>
      </c>
      <c r="DK7" s="64">
        <f t="shared" si="23"/>
        <v>41.8</v>
      </c>
      <c r="DL7" s="64">
        <f t="shared" si="23"/>
        <v>23.2</v>
      </c>
      <c r="DM7" s="64">
        <f t="shared" si="23"/>
        <v>23.2</v>
      </c>
      <c r="DN7" s="64">
        <f t="shared" si="23"/>
        <v>23.9</v>
      </c>
      <c r="DO7" s="64">
        <f t="shared" si="23"/>
        <v>23.8</v>
      </c>
      <c r="DP7" s="64">
        <f t="shared" si="23"/>
        <v>23.9</v>
      </c>
      <c r="DQ7" s="64"/>
      <c r="DR7" s="64">
        <f>DR8</f>
        <v>41.1</v>
      </c>
      <c r="DS7" s="64">
        <f t="shared" ref="DS7:EA7" si="24">DS8</f>
        <v>68.2</v>
      </c>
      <c r="DT7" s="64">
        <f t="shared" si="24"/>
        <v>70.400000000000006</v>
      </c>
      <c r="DU7" s="64">
        <f t="shared" si="24"/>
        <v>67.2</v>
      </c>
      <c r="DV7" s="64">
        <f t="shared" si="24"/>
        <v>68.900000000000006</v>
      </c>
      <c r="DW7" s="64">
        <f t="shared" si="24"/>
        <v>45.8</v>
      </c>
      <c r="DX7" s="64">
        <f t="shared" si="24"/>
        <v>48.9</v>
      </c>
      <c r="DY7" s="64">
        <f t="shared" si="24"/>
        <v>50.3</v>
      </c>
      <c r="DZ7" s="64">
        <f t="shared" si="24"/>
        <v>49.8</v>
      </c>
      <c r="EA7" s="64">
        <f t="shared" si="24"/>
        <v>50.9</v>
      </c>
      <c r="EB7" s="64"/>
      <c r="EC7" s="64">
        <f>EC8</f>
        <v>42.6</v>
      </c>
      <c r="ED7" s="64">
        <f t="shared" ref="ED7:EL7" si="25">ED8</f>
        <v>71.3</v>
      </c>
      <c r="EE7" s="64">
        <f t="shared" si="25"/>
        <v>75.400000000000006</v>
      </c>
      <c r="EF7" s="64">
        <f t="shared" si="25"/>
        <v>64.7</v>
      </c>
      <c r="EG7" s="64">
        <f t="shared" si="25"/>
        <v>67.400000000000006</v>
      </c>
      <c r="EH7" s="64">
        <f t="shared" si="25"/>
        <v>59.9</v>
      </c>
      <c r="EI7" s="64">
        <f t="shared" si="25"/>
        <v>65.400000000000006</v>
      </c>
      <c r="EJ7" s="64">
        <f t="shared" si="25"/>
        <v>65.7</v>
      </c>
      <c r="EK7" s="64">
        <f t="shared" si="25"/>
        <v>65</v>
      </c>
      <c r="EL7" s="64">
        <f t="shared" si="25"/>
        <v>66.8</v>
      </c>
      <c r="EM7" s="64"/>
      <c r="EN7" s="65">
        <f>EN8</f>
        <v>45737451</v>
      </c>
      <c r="EO7" s="65">
        <f t="shared" ref="EO7:EW7" si="26">EO8</f>
        <v>46219366</v>
      </c>
      <c r="EP7" s="65">
        <f t="shared" si="26"/>
        <v>46565269</v>
      </c>
      <c r="EQ7" s="65">
        <f t="shared" si="26"/>
        <v>46551057</v>
      </c>
      <c r="ER7" s="65">
        <f t="shared" si="26"/>
        <v>46783243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280003</v>
      </c>
      <c r="D8" s="67">
        <v>46</v>
      </c>
      <c r="E8" s="67">
        <v>6</v>
      </c>
      <c r="F8" s="67">
        <v>0</v>
      </c>
      <c r="G8" s="67">
        <v>10</v>
      </c>
      <c r="H8" s="67" t="s">
        <v>151</v>
      </c>
      <c r="I8" s="67" t="s">
        <v>151</v>
      </c>
      <c r="J8" s="67" t="s">
        <v>152</v>
      </c>
      <c r="K8" s="67" t="s">
        <v>153</v>
      </c>
      <c r="L8" s="67" t="s">
        <v>154</v>
      </c>
      <c r="M8" s="67" t="s">
        <v>155</v>
      </c>
      <c r="N8" s="67" t="s">
        <v>156</v>
      </c>
      <c r="O8" s="67" t="s">
        <v>157</v>
      </c>
      <c r="P8" s="67" t="s">
        <v>158</v>
      </c>
      <c r="Q8" s="68">
        <v>15</v>
      </c>
      <c r="R8" s="67" t="s">
        <v>159</v>
      </c>
      <c r="S8" s="67" t="s">
        <v>160</v>
      </c>
      <c r="T8" s="67" t="s">
        <v>161</v>
      </c>
      <c r="U8" s="68">
        <v>5589708</v>
      </c>
      <c r="V8" s="68">
        <v>26619</v>
      </c>
      <c r="W8" s="67" t="s">
        <v>162</v>
      </c>
      <c r="X8" s="69" t="s">
        <v>163</v>
      </c>
      <c r="Y8" s="68">
        <v>350</v>
      </c>
      <c r="Z8" s="68" t="s">
        <v>164</v>
      </c>
      <c r="AA8" s="68" t="s">
        <v>164</v>
      </c>
      <c r="AB8" s="68" t="s">
        <v>164</v>
      </c>
      <c r="AC8" s="68" t="s">
        <v>164</v>
      </c>
      <c r="AD8" s="68">
        <v>350</v>
      </c>
      <c r="AE8" s="68">
        <v>330</v>
      </c>
      <c r="AF8" s="68" t="s">
        <v>164</v>
      </c>
      <c r="AG8" s="68">
        <v>330</v>
      </c>
      <c r="AH8" s="70">
        <v>103.1</v>
      </c>
      <c r="AI8" s="70">
        <v>102.1</v>
      </c>
      <c r="AJ8" s="70">
        <v>102.7</v>
      </c>
      <c r="AK8" s="70">
        <v>100.6</v>
      </c>
      <c r="AL8" s="70">
        <v>100.6</v>
      </c>
      <c r="AM8" s="70">
        <v>99</v>
      </c>
      <c r="AN8" s="70">
        <v>97.7</v>
      </c>
      <c r="AO8" s="70">
        <v>98</v>
      </c>
      <c r="AP8" s="70">
        <v>97.2</v>
      </c>
      <c r="AQ8" s="70">
        <v>97</v>
      </c>
      <c r="AR8" s="70">
        <v>98.5</v>
      </c>
      <c r="AS8" s="70">
        <v>97.8</v>
      </c>
      <c r="AT8" s="70">
        <v>95.7</v>
      </c>
      <c r="AU8" s="70">
        <v>97</v>
      </c>
      <c r="AV8" s="70">
        <v>95</v>
      </c>
      <c r="AW8" s="70">
        <v>94.8</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63.9</v>
      </c>
      <c r="BP8" s="70">
        <v>68.400000000000006</v>
      </c>
      <c r="BQ8" s="70">
        <v>67.5</v>
      </c>
      <c r="BR8" s="70">
        <v>63.2</v>
      </c>
      <c r="BS8" s="70">
        <v>66.5</v>
      </c>
      <c r="BT8" s="70">
        <v>70.5</v>
      </c>
      <c r="BU8" s="70">
        <v>70.599999999999994</v>
      </c>
      <c r="BV8" s="70">
        <v>71.3</v>
      </c>
      <c r="BW8" s="70">
        <v>72.599999999999994</v>
      </c>
      <c r="BX8" s="70">
        <v>73.5</v>
      </c>
      <c r="BY8" s="70">
        <v>74.8</v>
      </c>
      <c r="BZ8" s="71">
        <v>93667</v>
      </c>
      <c r="CA8" s="71">
        <v>92503</v>
      </c>
      <c r="CB8" s="71">
        <v>90959</v>
      </c>
      <c r="CC8" s="71">
        <v>100762</v>
      </c>
      <c r="CD8" s="71">
        <v>100896</v>
      </c>
      <c r="CE8" s="71">
        <v>48203</v>
      </c>
      <c r="CF8" s="71">
        <v>48921</v>
      </c>
      <c r="CG8" s="71">
        <v>50413</v>
      </c>
      <c r="CH8" s="71">
        <v>50510</v>
      </c>
      <c r="CI8" s="71">
        <v>50958</v>
      </c>
      <c r="CJ8" s="70">
        <v>50718</v>
      </c>
      <c r="CK8" s="71">
        <v>26493</v>
      </c>
      <c r="CL8" s="71">
        <v>26281</v>
      </c>
      <c r="CM8" s="71">
        <v>26739</v>
      </c>
      <c r="CN8" s="71">
        <v>26788</v>
      </c>
      <c r="CO8" s="71">
        <v>28057</v>
      </c>
      <c r="CP8" s="71">
        <v>11941</v>
      </c>
      <c r="CQ8" s="71">
        <v>12272</v>
      </c>
      <c r="CR8" s="71">
        <v>13096</v>
      </c>
      <c r="CS8" s="71">
        <v>13552</v>
      </c>
      <c r="CT8" s="71">
        <v>13792</v>
      </c>
      <c r="CU8" s="70">
        <v>14202</v>
      </c>
      <c r="CV8" s="71">
        <v>44.9</v>
      </c>
      <c r="CW8" s="71">
        <v>45.2</v>
      </c>
      <c r="CX8" s="71">
        <v>44.7</v>
      </c>
      <c r="CY8" s="71">
        <v>45.4</v>
      </c>
      <c r="CZ8" s="71">
        <v>46</v>
      </c>
      <c r="DA8" s="71">
        <v>54</v>
      </c>
      <c r="DB8" s="71">
        <v>55.6</v>
      </c>
      <c r="DC8" s="71">
        <v>54.8</v>
      </c>
      <c r="DD8" s="71">
        <v>55.8</v>
      </c>
      <c r="DE8" s="71">
        <v>56.1</v>
      </c>
      <c r="DF8" s="71">
        <v>55</v>
      </c>
      <c r="DG8" s="71">
        <v>38.4</v>
      </c>
      <c r="DH8" s="71">
        <v>39.4</v>
      </c>
      <c r="DI8" s="71">
        <v>39.200000000000003</v>
      </c>
      <c r="DJ8" s="71">
        <v>40.9</v>
      </c>
      <c r="DK8" s="71">
        <v>41.8</v>
      </c>
      <c r="DL8" s="71">
        <v>23.2</v>
      </c>
      <c r="DM8" s="71">
        <v>23.2</v>
      </c>
      <c r="DN8" s="71">
        <v>23.9</v>
      </c>
      <c r="DO8" s="71">
        <v>23.8</v>
      </c>
      <c r="DP8" s="71">
        <v>23.9</v>
      </c>
      <c r="DQ8" s="71">
        <v>24.3</v>
      </c>
      <c r="DR8" s="70">
        <v>41.1</v>
      </c>
      <c r="DS8" s="70">
        <v>68.2</v>
      </c>
      <c r="DT8" s="70">
        <v>70.400000000000006</v>
      </c>
      <c r="DU8" s="70">
        <v>67.2</v>
      </c>
      <c r="DV8" s="70">
        <v>68.900000000000006</v>
      </c>
      <c r="DW8" s="70">
        <v>45.8</v>
      </c>
      <c r="DX8" s="70">
        <v>48.9</v>
      </c>
      <c r="DY8" s="70">
        <v>50.3</v>
      </c>
      <c r="DZ8" s="70">
        <v>49.8</v>
      </c>
      <c r="EA8" s="70">
        <v>50.9</v>
      </c>
      <c r="EB8" s="70">
        <v>51.6</v>
      </c>
      <c r="EC8" s="70">
        <v>42.6</v>
      </c>
      <c r="ED8" s="70">
        <v>71.3</v>
      </c>
      <c r="EE8" s="70">
        <v>75.400000000000006</v>
      </c>
      <c r="EF8" s="70">
        <v>64.7</v>
      </c>
      <c r="EG8" s="70">
        <v>67.400000000000006</v>
      </c>
      <c r="EH8" s="70">
        <v>59.9</v>
      </c>
      <c r="EI8" s="70">
        <v>65.400000000000006</v>
      </c>
      <c r="EJ8" s="70">
        <v>65.7</v>
      </c>
      <c r="EK8" s="70">
        <v>65</v>
      </c>
      <c r="EL8" s="70">
        <v>66.8</v>
      </c>
      <c r="EM8" s="70">
        <v>67.599999999999994</v>
      </c>
      <c r="EN8" s="71">
        <v>45737451</v>
      </c>
      <c r="EO8" s="71">
        <v>46219366</v>
      </c>
      <c r="EP8" s="71">
        <v>46565269</v>
      </c>
      <c r="EQ8" s="71">
        <v>46551057</v>
      </c>
      <c r="ER8" s="71">
        <v>46783243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165</v>
      </c>
      <c r="C10" s="76" t="s">
        <v>166</v>
      </c>
      <c r="D10" s="76" t="s">
        <v>167</v>
      </c>
      <c r="E10" s="76" t="s">
        <v>168</v>
      </c>
      <c r="F10" s="76" t="s">
        <v>169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2019-01-31T00:09:42Z</cp:lastPrinted>
  <dcterms:created xsi:type="dcterms:W3CDTF">2018-12-07T10:45:45Z</dcterms:created>
  <dcterms:modified xsi:type="dcterms:W3CDTF">2019-02-06T01:13:26Z</dcterms:modified>
  <cp:category/>
</cp:coreProperties>
</file>