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28兵庫　〇\"/>
    </mc:Choice>
  </mc:AlternateContent>
  <workbookProtection workbookAlgorithmName="SHA-512" workbookHashValue="yEw/3SY2r5B/2M5e+O5KuqjCeswSCnFgQDCNWAMi+z56xwnH0yNRyKLllgv+gdEC4ag14FCPas5vFWUbfRRzDA==" workbookSaltValue="MX4L6sj6ZJrDvJE7K5DG9g==" workbookSpinCount="100000" lockStructure="1"/>
  <bookViews>
    <workbookView xWindow="0" yWindow="0" windowWidth="20616" windowHeight="8676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FH80" i="4" s="1"/>
  <c r="EH7" i="5"/>
  <c r="EG7" i="5"/>
  <c r="HM79" i="4" s="1"/>
  <c r="EF7" i="5"/>
  <c r="EE7" i="5"/>
  <c r="GA79" i="4" s="1"/>
  <c r="ED7" i="5"/>
  <c r="EC7" i="5"/>
  <c r="EO79" i="4" s="1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LJ55" i="4" s="1"/>
  <c r="DH7" i="5"/>
  <c r="DG7" i="5"/>
  <c r="KF55" i="4" s="1"/>
  <c r="DE7" i="5"/>
  <c r="DD7" i="5"/>
  <c r="IK56" i="4" s="1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EH55" i="4" s="1"/>
  <c r="CL7" i="5"/>
  <c r="CK7" i="5"/>
  <c r="DD55" i="4" s="1"/>
  <c r="CI7" i="5"/>
  <c r="CH7" i="5"/>
  <c r="BI56" i="4" s="1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LJ33" i="4" s="1"/>
  <c r="BP7" i="5"/>
  <c r="BO7" i="5"/>
  <c r="KF33" i="4" s="1"/>
  <c r="BM7" i="5"/>
  <c r="BL7" i="5"/>
  <c r="IK34" i="4" s="1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EH33" i="4" s="1"/>
  <c r="AT7" i="5"/>
  <c r="AS7" i="5"/>
  <c r="DD33" i="4" s="1"/>
  <c r="AQ7" i="5"/>
  <c r="AP7" i="5"/>
  <c r="BI34" i="4" s="1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V6" i="5"/>
  <c r="U6" i="5"/>
  <c r="T6" i="5"/>
  <c r="FZ10" i="4" s="1"/>
  <c r="S6" i="5"/>
  <c r="R6" i="5"/>
  <c r="CN10" i="4" s="1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HV56" i="4"/>
  <c r="GR56" i="4"/>
  <c r="FL56" i="4"/>
  <c r="EW56" i="4"/>
  <c r="EH56" i="4"/>
  <c r="DS56" i="4"/>
  <c r="DD56" i="4"/>
  <c r="BX56" i="4"/>
  <c r="AT56" i="4"/>
  <c r="P56" i="4"/>
  <c r="LY55" i="4"/>
  <c r="KU55" i="4"/>
  <c r="IZ55" i="4"/>
  <c r="IK55" i="4"/>
  <c r="HV55" i="4"/>
  <c r="HG55" i="4"/>
  <c r="GR55" i="4"/>
  <c r="EW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HV34" i="4"/>
  <c r="GR34" i="4"/>
  <c r="FL34" i="4"/>
  <c r="EW34" i="4"/>
  <c r="EH34" i="4"/>
  <c r="DS34" i="4"/>
  <c r="DD34" i="4"/>
  <c r="BX34" i="4"/>
  <c r="AT34" i="4"/>
  <c r="P34" i="4"/>
  <c r="LY33" i="4"/>
  <c r="KU33" i="4"/>
  <c r="IZ33" i="4"/>
  <c r="IK33" i="4"/>
  <c r="HV33" i="4"/>
  <c r="HG33" i="4"/>
  <c r="GR33" i="4"/>
  <c r="EW33" i="4"/>
  <c r="DS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EG10" i="4"/>
  <c r="AU10" i="4"/>
  <c r="LP8" i="4"/>
  <c r="ID8" i="4"/>
  <c r="FZ8" i="4"/>
  <c r="EG8" i="4"/>
  <c r="CN8" i="4"/>
  <c r="AU8" i="4"/>
  <c r="B8" i="4"/>
  <c r="B6" i="4"/>
  <c r="MH78" i="4" l="1"/>
  <c r="IZ54" i="4"/>
  <c r="IZ32" i="4"/>
  <c r="FL54" i="4"/>
  <c r="FL32" i="4"/>
  <c r="MN54" i="4"/>
  <c r="HM78" i="4"/>
  <c r="CS78" i="4"/>
  <c r="BX54" i="4"/>
  <c r="BX32" i="4"/>
  <c r="MN32" i="4"/>
  <c r="C11" i="5"/>
  <c r="D11" i="5"/>
  <c r="E11" i="5"/>
  <c r="B11" i="5"/>
  <c r="HG54" i="4" l="1"/>
  <c r="FH78" i="4"/>
  <c r="DS54" i="4"/>
  <c r="DS32" i="4"/>
  <c r="AE54" i="4"/>
  <c r="AN78" i="4"/>
  <c r="AE32" i="4"/>
  <c r="HG32" i="4"/>
  <c r="KU54" i="4"/>
  <c r="KU32" i="4"/>
  <c r="KC78" i="4"/>
  <c r="JJ78" i="4"/>
  <c r="GR54" i="4"/>
  <c r="GR32" i="4"/>
  <c r="KF32" i="4"/>
  <c r="EO78" i="4"/>
  <c r="DD54" i="4"/>
  <c r="DD32" i="4"/>
  <c r="U78" i="4"/>
  <c r="P54" i="4"/>
  <c r="P32" i="4"/>
  <c r="KF54" i="4"/>
  <c r="LY54" i="4"/>
  <c r="LY32" i="4"/>
  <c r="IK54" i="4"/>
  <c r="IK32" i="4"/>
  <c r="BZ78" i="4"/>
  <c r="LO78" i="4"/>
  <c r="GT78" i="4"/>
  <c r="EW54" i="4"/>
  <c r="EW32" i="4"/>
  <c r="BI54" i="4"/>
  <c r="BI32" i="4"/>
  <c r="GA78" i="4"/>
  <c r="EH32" i="4"/>
  <c r="BG78" i="4"/>
  <c r="AT54" i="4"/>
  <c r="AT32" i="4"/>
  <c r="LJ54" i="4"/>
  <c r="EH54" i="4"/>
  <c r="LJ32" i="4"/>
  <c r="KV78" i="4"/>
  <c r="HV54" i="4"/>
  <c r="HV32" i="4"/>
</calcChain>
</file>

<file path=xl/sharedStrings.xml><?xml version="1.0" encoding="utf-8"?>
<sst xmlns="http://schemas.openxmlformats.org/spreadsheetml/2006/main" count="288" uniqueCount="156">
  <si>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</si>
  <si>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</si>
  <si>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</si>
  <si>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</si>
  <si>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</si>
  <si>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</si>
  <si>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</si>
  <si>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</si>
  <si>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</si>
  <si>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</si>
  <si>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</si>
  <si>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</si>
  <si>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</si>
  <si>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</si>
  <si>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</si>
  <si>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</si>
  <si>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</si>
  <si>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</si>
  <si>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</si>
  <si>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</si>
  <si>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</si>
  <si>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</si>
  <si>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</si>
  <si>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</si>
  <si>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</si>
  <si>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</si>
  <si>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</si>
  <si>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</si>
  <si>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</si>
  <si>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</si>
  <si>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</si>
  <si>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</si>
  <si>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</si>
  <si>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</si>
  <si>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</si>
  <si>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</si>
  <si>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</si>
  <si>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</si>
  <si>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</si>
  <si>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</si>
  <si>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</si>
  <si>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</si>
  <si>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</si>
  <si>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</si>
  <si>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</si>
  <si>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</si>
  <si>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</si>
  <si>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</si>
  <si>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</si>
  <si>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</si>
  <si>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</si>
  <si>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</si>
  <si>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</si>
  <si>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</si>
  <si>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</si>
  <si>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</si>
  <si>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</si>
  <si>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</si>
  <si>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</si>
  <si>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</si>
  <si>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</si>
  <si>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</si>
  <si>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</si>
  <si>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</si>
  <si>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</si>
  <si>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</si>
  <si>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</si>
  <si>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</si>
  <si>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</si>
  <si>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</si>
  <si>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</si>
  <si>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</si>
  <si>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</si>
  <si>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</si>
  <si>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</si>
  <si>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</si>
  <si>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</si>
  <si>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</si>
  <si>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</si>
  <si>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</si>
  <si>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</si>
  <si>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</si>
  <si>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</si>
  <si>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</si>
  <si>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</si>
  <si>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</si>
  <si>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</si>
  <si>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</si>
  <si>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</si>
  <si>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</si>
  <si>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</si>
  <si>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</si>
  <si>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</si>
  <si>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</si>
  <si>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</si>
  <si>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</si>
  <si>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</si>
  <si>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</si>
  <si>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</si>
  <si>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</si>
  <si>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</si>
  <si>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</si>
  <si>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</si>
  <si>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</si>
  <si>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</si>
  <si>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</si>
  <si>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</si>
  <si>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</si>
  <si>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</si>
  <si>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</si>
  <si>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</si>
  <si>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</si>
  <si>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</si>
  <si>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</si>
  <si>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</si>
  <si>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</si>
  <si>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</si>
  <si>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</si>
  <si>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</si>
  <si>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</si>
  <si>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</si>
  <si>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</si>
  <si>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</si>
  <si>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</si>
  <si>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</si>
  <si>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</si>
  <si>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</si>
  <si>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</si>
  <si>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</si>
  <si>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</si>
  <si>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</si>
  <si>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</si>
  <si>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</si>
  <si>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</si>
  <si>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兵庫県</t>
  </si>
  <si>
    <t>リハビリテーション中央病院</t>
  </si>
  <si>
    <t>条例全部</t>
  </si>
  <si>
    <t>病院事業</t>
  </si>
  <si>
    <t>一般病院</t>
  </si>
  <si>
    <t>500床以上</t>
  </si>
  <si>
    <t>自治体職員</t>
  </si>
  <si>
    <t>指定管理者(利用料金制)</t>
  </si>
  <si>
    <t>-</t>
  </si>
  <si>
    <t>訓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</si>
  <si>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</si>
  <si>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</si>
  <si>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</si>
  <si>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</si>
  <si>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</si>
  <si>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</si>
  <si>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</si>
  <si>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</si>
  <si>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  兵庫県におけるリハビリテーション医療の中核病院として、地域で対応困難な脊髄損傷や四肢切断、神経難病、脳卒中等による重度の障害者を対象に、専門医やセラピスト、看護師等のチームアプローチによる高度で専門的かつ総合的なリハビリテーション医療を提供している。
　また、子どもの睡眠障害・発達障害の有効な治療の開発にも取り組んでいる。</t>
    <rPh sb="23" eb="25">
      <t>ビョウイン</t>
    </rPh>
    <rPh sb="138" eb="140">
      <t>ショウガイ</t>
    </rPh>
    <rPh sb="141" eb="143">
      <t>ハッタツ</t>
    </rPh>
    <rPh sb="143" eb="145">
      <t>ショウガイ</t>
    </rPh>
    <rPh sb="146" eb="148">
      <t>ユウコウ</t>
    </rPh>
    <rPh sb="149" eb="151">
      <t>チリョウ</t>
    </rPh>
    <rPh sb="152" eb="154">
      <t>カイハツ</t>
    </rPh>
    <phoneticPr fontId="5"/>
  </si>
  <si>
    <t>(1)収益について
　経常収益については、入院患者数の増に加え、手術件数の増等による診療単価の向上により、前年度より272百万円増加し、4,670百万円となった。
(2)費用について
　経常費用については、収益連動による材料費の増や経費の増等により、前年度より263百万円増加し、4,606百万円となった。
　上記の結果、経常損益は、前年度よりも10百万円改善し、65百万円の黒字となり、経常収支比率102.7%、医業収支比率102.3%を確保した。</t>
    <rPh sb="11" eb="13">
      <t>ケイジョウ</t>
    </rPh>
    <rPh sb="13" eb="15">
      <t>シュウエキ</t>
    </rPh>
    <rPh sb="21" eb="25">
      <t>ニュウインカンジャ</t>
    </rPh>
    <rPh sb="25" eb="26">
      <t>スウ</t>
    </rPh>
    <rPh sb="27" eb="28">
      <t>ゾウ</t>
    </rPh>
    <rPh sb="29" eb="30">
      <t>クワ</t>
    </rPh>
    <rPh sb="32" eb="34">
      <t>シュジュツ</t>
    </rPh>
    <rPh sb="34" eb="36">
      <t>ケンスウ</t>
    </rPh>
    <rPh sb="37" eb="38">
      <t>ゾウ</t>
    </rPh>
    <rPh sb="38" eb="39">
      <t>トウ</t>
    </rPh>
    <rPh sb="42" eb="44">
      <t>シンリョウ</t>
    </rPh>
    <rPh sb="44" eb="46">
      <t>タンカ</t>
    </rPh>
    <rPh sb="47" eb="49">
      <t>コウジョウ</t>
    </rPh>
    <rPh sb="53" eb="56">
      <t>ゼンネンド</t>
    </rPh>
    <rPh sb="61" eb="62">
      <t>ヒャク</t>
    </rPh>
    <rPh sb="62" eb="64">
      <t>マンエン</t>
    </rPh>
    <rPh sb="64" eb="66">
      <t>ゾウカ</t>
    </rPh>
    <rPh sb="73" eb="74">
      <t>ヒャク</t>
    </rPh>
    <rPh sb="74" eb="76">
      <t>マンエン</t>
    </rPh>
    <rPh sb="103" eb="105">
      <t>シュウエキ</t>
    </rPh>
    <rPh sb="105" eb="107">
      <t>レンドウ</t>
    </rPh>
    <rPh sb="110" eb="113">
      <t>ザイリョウヒ</t>
    </rPh>
    <rPh sb="114" eb="115">
      <t>ゾウ</t>
    </rPh>
    <rPh sb="116" eb="118">
      <t>ケイヒ</t>
    </rPh>
    <rPh sb="119" eb="121">
      <t>ゾウトウ</t>
    </rPh>
    <rPh sb="125" eb="128">
      <t>ゼンネンド</t>
    </rPh>
    <rPh sb="133" eb="134">
      <t>ヒャク</t>
    </rPh>
    <rPh sb="134" eb="136">
      <t>マンエン</t>
    </rPh>
    <rPh sb="136" eb="138">
      <t>ゾウカ</t>
    </rPh>
    <rPh sb="145" eb="146">
      <t>ヒャク</t>
    </rPh>
    <rPh sb="146" eb="148">
      <t>マンエン</t>
    </rPh>
    <rPh sb="157" eb="159">
      <t>ジョウキ</t>
    </rPh>
    <rPh sb="165" eb="167">
      <t>ソンエキ</t>
    </rPh>
    <rPh sb="169" eb="172">
      <t>ゼンネンド</t>
    </rPh>
    <rPh sb="177" eb="178">
      <t>ヒャク</t>
    </rPh>
    <rPh sb="178" eb="180">
      <t>マンエン</t>
    </rPh>
    <rPh sb="180" eb="182">
      <t>カイゼン</t>
    </rPh>
    <rPh sb="186" eb="187">
      <t>ヒャク</t>
    </rPh>
    <rPh sb="187" eb="189">
      <t>マンエン</t>
    </rPh>
    <rPh sb="190" eb="192">
      <t>クロジ</t>
    </rPh>
    <rPh sb="196" eb="198">
      <t>ケイジョウ</t>
    </rPh>
    <rPh sb="198" eb="200">
      <t>シュウシ</t>
    </rPh>
    <rPh sb="200" eb="202">
      <t>ヒリツ</t>
    </rPh>
    <rPh sb="209" eb="211">
      <t>イギョウ</t>
    </rPh>
    <rPh sb="211" eb="213">
      <t>シュウシ</t>
    </rPh>
    <rPh sb="213" eb="215">
      <t>ヒリツ</t>
    </rPh>
    <rPh sb="222" eb="224">
      <t>カクホ</t>
    </rPh>
    <phoneticPr fontId="5"/>
  </si>
  <si>
    <t>　当院設置から26年が経過し、建物・設備等全体的に老朽化が進行している。特に、空調設備と電気設備の老朽化が著しい。
　また、建物についても、雨漏り箇所が多数発生している等、その対策が急務となってきている。
　予算上の制約もあることから、計画的な設備更新を行うよう努めている。</t>
    <phoneticPr fontId="5"/>
  </si>
  <si>
    <t xml:space="preserve">　平成29年度の経常損益は、65百万円の黒字を確保したが、今後とも、経営の安定化を図るため、より一層の収入の確保及び費用の抑制を行う等、収支改善に努める必要がある。
　そのために、地域の医療機関との連携の強化、神経難病疾患患者の受け入れ促進、糖尿病医療の拡充等により患者確保に努めるとともに、手術件数の増等診療単価の向上にも取り組んでいく。
　また、薬品や診療材料について、更なる価格交渉の推進・強化に取り組みつつ、設備・建物・医療機器の計画的な更新を図っていく。
　今後、当院の運営理念を実現すべく、安全で質の高い先導的なリハビリ医療の推進に向け、県病院局及び法人本部と連携し、より一層経営改善に努めていく。
</t>
    <rPh sb="1" eb="3">
      <t>ヘイセイ</t>
    </rPh>
    <rPh sb="121" eb="124">
      <t>トウニョウビョウ</t>
    </rPh>
    <rPh sb="124" eb="126">
      <t>イリョウ</t>
    </rPh>
    <rPh sb="127" eb="129">
      <t>カクジュウ</t>
    </rPh>
    <rPh sb="129" eb="130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</si>
</sst>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79.400000000000006</c:v>
                </c:pt>
                <c:pt idx="1">
                  <c:v>77</c:v>
                </c:pt>
                <c:pt idx="2">
                  <c:v>75.400000000000006</c:v>
                </c:pt>
                <c:pt idx="3">
                  <c:v>79</c:v>
                </c:pt>
                <c:pt idx="4">
                  <c:v>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1-424E-8656-5A501A95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94008"/>
        <c:axId val="36789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B1-424E-8656-5A501A95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894008"/>
        <c:axId val="367895184"/>
      </c:lineChart>
      <c:dateAx>
        <c:axId val="36789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895184"/>
        <c:crosses val="autoZero"/>
        <c:auto val="1"/>
        <c:lblOffset val="100"/>
        <c:baseTimeUnit val="years"/>
      </c:dateAx>
      <c:valAx>
        <c:axId val="36789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7894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1.1000000000000001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53-44A9-9CE3-868A1BEC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95968"/>
        <c:axId val="36789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53-44A9-9CE3-868A1BEC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895968"/>
        <c:axId val="367893224"/>
      </c:lineChart>
      <c:dateAx>
        <c:axId val="36789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893224"/>
        <c:crosses val="autoZero"/>
        <c:auto val="1"/>
        <c:lblOffset val="100"/>
        <c:baseTimeUnit val="years"/>
      </c:dateAx>
      <c:valAx>
        <c:axId val="36789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7895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98.6</c:v>
                </c:pt>
                <c:pt idx="2">
                  <c:v>100.3</c:v>
                </c:pt>
                <c:pt idx="3">
                  <c:v>101</c:v>
                </c:pt>
                <c:pt idx="4">
                  <c:v>102.3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13-451E-9602-9AE054E1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63112"/>
        <c:axId val="3670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13-451E-9602-9AE054E1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63112"/>
        <c:axId val="367064288"/>
      </c:lineChart>
      <c:dateAx>
        <c:axId val="36706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064288"/>
        <c:crosses val="autoZero"/>
        <c:auto val="1"/>
        <c:lblOffset val="100"/>
        <c:baseTimeUnit val="years"/>
      </c:dateAx>
      <c:valAx>
        <c:axId val="3670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706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100.2</c:v>
                </c:pt>
                <c:pt idx="1">
                  <c:v>100.5</c:v>
                </c:pt>
                <c:pt idx="2">
                  <c:v>101.1</c:v>
                </c:pt>
                <c:pt idx="3">
                  <c:v>101.5</c:v>
                </c:pt>
                <c:pt idx="4">
                  <c:v>102.7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7-4491-A3C9-9ADF47D3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63896"/>
        <c:axId val="36706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87-4491-A3C9-9ADF47D3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63896"/>
        <c:axId val="367065464"/>
      </c:lineChart>
      <c:dateAx>
        <c:axId val="367063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065464"/>
        <c:crosses val="autoZero"/>
        <c:auto val="1"/>
        <c:lblOffset val="100"/>
        <c:baseTimeUnit val="years"/>
      </c:dateAx>
      <c:valAx>
        <c:axId val="36706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7063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22.3</c:v>
                </c:pt>
                <c:pt idx="2">
                  <c:v>24.6</c:v>
                </c:pt>
                <c:pt idx="3">
                  <c:v>30.4</c:v>
                </c:pt>
                <c:pt idx="4">
                  <c:v>36.299999999999997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CF-47A3-A8F5-2631308DE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63504"/>
        <c:axId val="36706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CF-47A3-A8F5-2631308DE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63504"/>
        <c:axId val="367062720"/>
      </c:lineChart>
      <c:dateAx>
        <c:axId val="36706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062720"/>
        <c:crosses val="autoZero"/>
        <c:auto val="1"/>
        <c:lblOffset val="100"/>
        <c:baseTimeUnit val="years"/>
      </c:dateAx>
      <c:valAx>
        <c:axId val="36706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7063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0</c:v>
                </c:pt>
                <c:pt idx="1">
                  <c:v>56.2</c:v>
                </c:pt>
                <c:pt idx="2">
                  <c:v>23.7</c:v>
                </c:pt>
                <c:pt idx="3">
                  <c:v>35.700000000000003</c:v>
                </c:pt>
                <c:pt idx="4">
                  <c:v>44.9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CA-4451-B759-F565E07A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5368"/>
        <c:axId val="97753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CA-4451-B759-F565E07A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5368"/>
        <c:axId val="97753016"/>
      </c:lineChart>
      <c:dateAx>
        <c:axId val="97755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53016"/>
        <c:crosses val="autoZero"/>
        <c:auto val="1"/>
        <c:lblOffset val="100"/>
        <c:baseTimeUnit val="years"/>
      </c:dateAx>
      <c:valAx>
        <c:axId val="97753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55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9715163</c:v>
                </c:pt>
                <c:pt idx="1">
                  <c:v>9742933</c:v>
                </c:pt>
                <c:pt idx="2">
                  <c:v>11126827</c:v>
                </c:pt>
                <c:pt idx="3">
                  <c:v>11335002</c:v>
                </c:pt>
                <c:pt idx="4">
                  <c:v>11401894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E4-466E-89DB-CF006157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9488"/>
        <c:axId val="48882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E4-466E-89DB-CF006157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9488"/>
        <c:axId val="488825784"/>
      </c:lineChart>
      <c:dateAx>
        <c:axId val="9774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825784"/>
        <c:crosses val="autoZero"/>
        <c:auto val="1"/>
        <c:lblOffset val="100"/>
        <c:baseTimeUnit val="years"/>
      </c:dateAx>
      <c:valAx>
        <c:axId val="48882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74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23.4</c:v>
                </c:pt>
                <c:pt idx="1">
                  <c:v>24.2</c:v>
                </c:pt>
                <c:pt idx="2">
                  <c:v>24</c:v>
                </c:pt>
                <c:pt idx="3">
                  <c:v>22.6</c:v>
                </c:pt>
                <c:pt idx="4">
                  <c:v>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84-483F-9082-78828667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25000"/>
        <c:axId val="48882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84-483F-9082-78828667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25000"/>
        <c:axId val="488825392"/>
      </c:lineChart>
      <c:dateAx>
        <c:axId val="48882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825392"/>
        <c:crosses val="autoZero"/>
        <c:auto val="1"/>
        <c:lblOffset val="100"/>
        <c:baseTimeUnit val="years"/>
      </c:dateAx>
      <c:valAx>
        <c:axId val="48882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8825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57.8</c:v>
                </c:pt>
                <c:pt idx="1">
                  <c:v>58</c:v>
                </c:pt>
                <c:pt idx="2">
                  <c:v>56.7</c:v>
                </c:pt>
                <c:pt idx="3">
                  <c:v>58.3</c:v>
                </c:pt>
                <c:pt idx="4">
                  <c:v>55.7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49-4FD8-AB4F-A2E7BA2F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505296"/>
        <c:axId val="36056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49-4FD8-AB4F-A2E7BA2F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505296"/>
        <c:axId val="360569520"/>
      </c:lineChart>
      <c:dateAx>
        <c:axId val="36750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569520"/>
        <c:crosses val="autoZero"/>
        <c:auto val="1"/>
        <c:lblOffset val="100"/>
        <c:baseTimeUnit val="years"/>
      </c:dateAx>
      <c:valAx>
        <c:axId val="36056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7505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16249</c:v>
                </c:pt>
                <c:pt idx="1">
                  <c:v>16786</c:v>
                </c:pt>
                <c:pt idx="2">
                  <c:v>17982</c:v>
                </c:pt>
                <c:pt idx="3">
                  <c:v>17456</c:v>
                </c:pt>
                <c:pt idx="4">
                  <c:v>18466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C-4E23-B3F9-31AB75341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39024"/>
        <c:axId val="36210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0C-4E23-B3F9-31AB75341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39024"/>
        <c:axId val="362108288"/>
      </c:lineChart>
      <c:dateAx>
        <c:axId val="21413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108288"/>
        <c:crosses val="autoZero"/>
        <c:auto val="1"/>
        <c:lblOffset val="100"/>
        <c:baseTimeUnit val="years"/>
      </c:dateAx>
      <c:valAx>
        <c:axId val="36210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4139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29619</c:v>
                </c:pt>
                <c:pt idx="1">
                  <c:v>31107</c:v>
                </c:pt>
                <c:pt idx="2">
                  <c:v>31342</c:v>
                </c:pt>
                <c:pt idx="3">
                  <c:v>30855</c:v>
                </c:pt>
                <c:pt idx="4">
                  <c:v>31027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D-4EE9-BA03-09E63484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06208"/>
        <c:axId val="491306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ED-4EE9-BA03-09E63484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06208"/>
        <c:axId val="491306600"/>
      </c:lineChart>
      <c:dateAx>
        <c:axId val="49130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306600"/>
        <c:crosses val="autoZero"/>
        <c:auto val="1"/>
        <c:lblOffset val="100"/>
        <c:baseTimeUnit val="years"/>
      </c:dateAx>
      <c:valAx>
        <c:axId val="491306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9130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B6" sqref="B6:FY6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兵庫県　リハビリテーション中央病院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500床以上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自治体職員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520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指定管理者(利用料金制)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130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訓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-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520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5589708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21570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１５：１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330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330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152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153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100.2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100.5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101.1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101.5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102.7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99.8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98.6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100.3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101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102.3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0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0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1.1000000000000001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0.3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0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79.400000000000006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77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75.400000000000006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79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83.3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101.7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101.1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100.3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99.8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100.1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96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94.6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94.4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93.6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94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41.7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37.700000000000003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36.799999999999997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33.9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34.9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80.3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80.7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80.7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79.5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79.900000000000006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5" t="s">
        <v>39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5"/>
      <c r="CQ36" s="5"/>
      <c r="CR36" s="5"/>
      <c r="CS36" s="125" t="s">
        <v>40</v>
      </c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26"/>
      <c r="GE36" s="26"/>
      <c r="GF36" s="26"/>
      <c r="GG36" s="125" t="s">
        <v>41</v>
      </c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5"/>
      <c r="JS36" s="5"/>
      <c r="JT36" s="5"/>
      <c r="JU36" s="125" t="s">
        <v>42</v>
      </c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5"/>
      <c r="CQ37" s="5"/>
      <c r="CR37" s="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26"/>
      <c r="GE37" s="26"/>
      <c r="GF37" s="26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5"/>
      <c r="JS37" s="5"/>
      <c r="JT37" s="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154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2">
        <f>データ!BZ7</f>
        <v>29619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4"/>
      <c r="AE55" s="122">
        <f>データ!CA7</f>
        <v>31107</v>
      </c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4"/>
      <c r="AT55" s="122">
        <f>データ!CB7</f>
        <v>31342</v>
      </c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4"/>
      <c r="BI55" s="122">
        <f>データ!CC7</f>
        <v>30855</v>
      </c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4"/>
      <c r="BX55" s="122">
        <f>データ!CD7</f>
        <v>31027</v>
      </c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4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2">
        <f>データ!CK7</f>
        <v>16249</v>
      </c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4"/>
      <c r="DS55" s="122">
        <f>データ!CL7</f>
        <v>16786</v>
      </c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2">
        <f>データ!CM7</f>
        <v>17982</v>
      </c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4"/>
      <c r="EW55" s="122">
        <f>データ!CN7</f>
        <v>17456</v>
      </c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4"/>
      <c r="FL55" s="122">
        <f>データ!CO7</f>
        <v>18466</v>
      </c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4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57.8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58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56.7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58.3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55.7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23.4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24.2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24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22.6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23.5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2">
        <f>データ!CE7</f>
        <v>59159</v>
      </c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4"/>
      <c r="AE56" s="122">
        <f>データ!CF7</f>
        <v>60787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4"/>
      <c r="AT56" s="122">
        <f>データ!CG7</f>
        <v>62913</v>
      </c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22">
        <f>データ!CH7</f>
        <v>64765</v>
      </c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4"/>
      <c r="BX56" s="122">
        <f>データ!CI7</f>
        <v>66228</v>
      </c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4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2">
        <f>データ!CP7</f>
        <v>14865</v>
      </c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4"/>
      <c r="DS56" s="122">
        <f>データ!CQ7</f>
        <v>15610</v>
      </c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4"/>
      <c r="EH56" s="122">
        <f>データ!CR7</f>
        <v>16993</v>
      </c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4"/>
      <c r="EW56" s="122">
        <f>データ!CS7</f>
        <v>17680</v>
      </c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4"/>
      <c r="FL56" s="122">
        <f>データ!CT7</f>
        <v>18393</v>
      </c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4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47.8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48.7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48.5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49.2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48.7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26.2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26.3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27.5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27.4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27.8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5" t="s">
        <v>44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5"/>
      <c r="CQ58" s="5"/>
      <c r="CR58" s="5"/>
      <c r="CS58" s="125" t="s">
        <v>45</v>
      </c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26"/>
      <c r="GE58" s="26"/>
      <c r="GF58" s="26"/>
      <c r="GG58" s="125" t="s">
        <v>46</v>
      </c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5"/>
      <c r="JS58" s="5"/>
      <c r="JT58" s="5"/>
      <c r="JU58" s="125" t="s">
        <v>47</v>
      </c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5"/>
      <c r="CQ59" s="5"/>
      <c r="CR59" s="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26"/>
      <c r="GE59" s="26"/>
      <c r="GF59" s="26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  <c r="IW59" s="125"/>
      <c r="IX59" s="125"/>
      <c r="IY59" s="125"/>
      <c r="IZ59" s="125"/>
      <c r="JA59" s="125"/>
      <c r="JB59" s="125"/>
      <c r="JC59" s="125"/>
      <c r="JD59" s="125"/>
      <c r="JE59" s="125"/>
      <c r="JF59" s="125"/>
      <c r="JG59" s="125"/>
      <c r="JH59" s="125"/>
      <c r="JI59" s="125"/>
      <c r="JJ59" s="125"/>
      <c r="JK59" s="125"/>
      <c r="JL59" s="125"/>
      <c r="JM59" s="125"/>
      <c r="JN59" s="125"/>
      <c r="JO59" s="125"/>
      <c r="JP59" s="125"/>
      <c r="JQ59" s="125"/>
      <c r="JR59" s="5"/>
      <c r="JS59" s="5"/>
      <c r="JT59" s="5"/>
      <c r="JU59" s="125"/>
      <c r="JV59" s="125"/>
      <c r="JW59" s="125"/>
      <c r="JX59" s="125"/>
      <c r="JY59" s="125"/>
      <c r="JZ59" s="125"/>
      <c r="KA59" s="125"/>
      <c r="KB59" s="125"/>
      <c r="KC59" s="125"/>
      <c r="KD59" s="125"/>
      <c r="KE59" s="125"/>
      <c r="KF59" s="125"/>
      <c r="KG59" s="125"/>
      <c r="KH59" s="125"/>
      <c r="KI59" s="125"/>
      <c r="KJ59" s="125"/>
      <c r="KK59" s="125"/>
      <c r="KL59" s="125"/>
      <c r="KM59" s="125"/>
      <c r="KN59" s="125"/>
      <c r="KO59" s="125"/>
      <c r="KP59" s="125"/>
      <c r="KQ59" s="125"/>
      <c r="KR59" s="125"/>
      <c r="KS59" s="125"/>
      <c r="KT59" s="125"/>
      <c r="KU59" s="125"/>
      <c r="KV59" s="125"/>
      <c r="KW59" s="125"/>
      <c r="KX59" s="125"/>
      <c r="KY59" s="125"/>
      <c r="KZ59" s="125"/>
      <c r="LA59" s="125"/>
      <c r="LB59" s="125"/>
      <c r="LC59" s="125"/>
      <c r="LD59" s="125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25"/>
      <c r="LS59" s="125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25"/>
      <c r="MU59" s="125"/>
      <c r="MV59" s="125"/>
      <c r="MW59" s="125"/>
      <c r="MX59" s="125"/>
      <c r="MY59" s="125"/>
      <c r="MZ59" s="125"/>
      <c r="NA59" s="125"/>
      <c r="NB59" s="125"/>
      <c r="NC59" s="125"/>
      <c r="ND59" s="125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155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9" t="s">
        <v>37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1"/>
      <c r="U79" s="132">
        <f>データ!DR7</f>
        <v>0</v>
      </c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>
        <f>データ!DS7</f>
        <v>22.3</v>
      </c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>
        <f>データ!DT7</f>
        <v>24.6</v>
      </c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>
        <f>データ!DU7</f>
        <v>30.4</v>
      </c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>
        <f>データ!DV7</f>
        <v>36.299999999999997</v>
      </c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9" t="s">
        <v>37</v>
      </c>
      <c r="EE79" s="130"/>
      <c r="EF79" s="130"/>
      <c r="EG79" s="130"/>
      <c r="EH79" s="130"/>
      <c r="EI79" s="130"/>
      <c r="EJ79" s="130"/>
      <c r="EK79" s="130"/>
      <c r="EL79" s="130"/>
      <c r="EM79" s="130"/>
      <c r="EN79" s="131"/>
      <c r="EO79" s="132">
        <f>データ!EC7</f>
        <v>0</v>
      </c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>
        <f>データ!ED7</f>
        <v>56.2</v>
      </c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>
        <f>データ!EE7</f>
        <v>23.7</v>
      </c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>
        <f>データ!EF7</f>
        <v>35.700000000000003</v>
      </c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>
        <f>データ!EG7</f>
        <v>44.9</v>
      </c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9" t="s">
        <v>37</v>
      </c>
      <c r="IZ79" s="130"/>
      <c r="JA79" s="130"/>
      <c r="JB79" s="130"/>
      <c r="JC79" s="130"/>
      <c r="JD79" s="130"/>
      <c r="JE79" s="130"/>
      <c r="JF79" s="130"/>
      <c r="JG79" s="130"/>
      <c r="JH79" s="130"/>
      <c r="JI79" s="131"/>
      <c r="JJ79" s="127">
        <f>データ!EN7</f>
        <v>9715163</v>
      </c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>
        <f>データ!EO7</f>
        <v>9742933</v>
      </c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>
        <f>データ!EP7</f>
        <v>11126827</v>
      </c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>
        <f>データ!EQ7</f>
        <v>11335002</v>
      </c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>
        <f>データ!ER7</f>
        <v>11401894</v>
      </c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9" t="s">
        <v>38</v>
      </c>
      <c r="K80" s="130"/>
      <c r="L80" s="130"/>
      <c r="M80" s="130"/>
      <c r="N80" s="130"/>
      <c r="O80" s="130"/>
      <c r="P80" s="130"/>
      <c r="Q80" s="130"/>
      <c r="R80" s="130"/>
      <c r="S80" s="130"/>
      <c r="T80" s="131"/>
      <c r="U80" s="132">
        <f>データ!DW7</f>
        <v>45.9</v>
      </c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>
        <f>データ!DX7</f>
        <v>50.7</v>
      </c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>
        <f>データ!DY7</f>
        <v>51.3</v>
      </c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>
        <f>データ!DZ7</f>
        <v>51.2</v>
      </c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>
        <f>データ!EA7</f>
        <v>52</v>
      </c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9" t="s">
        <v>38</v>
      </c>
      <c r="EE80" s="130"/>
      <c r="EF80" s="130"/>
      <c r="EG80" s="130"/>
      <c r="EH80" s="130"/>
      <c r="EI80" s="130"/>
      <c r="EJ80" s="130"/>
      <c r="EK80" s="130"/>
      <c r="EL80" s="130"/>
      <c r="EM80" s="130"/>
      <c r="EN80" s="131"/>
      <c r="EO80" s="132">
        <f>データ!EH7</f>
        <v>56.6</v>
      </c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>
        <f>データ!EI7</f>
        <v>62.6</v>
      </c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>
        <f>データ!EJ7</f>
        <v>64.099999999999994</v>
      </c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>
        <f>データ!EK7</f>
        <v>64.3</v>
      </c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>
        <f>データ!EL7</f>
        <v>66</v>
      </c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9" t="s">
        <v>38</v>
      </c>
      <c r="IZ80" s="130"/>
      <c r="JA80" s="130"/>
      <c r="JB80" s="130"/>
      <c r="JC80" s="130"/>
      <c r="JD80" s="130"/>
      <c r="JE80" s="130"/>
      <c r="JF80" s="130"/>
      <c r="JG80" s="130"/>
      <c r="JH80" s="130"/>
      <c r="JI80" s="131"/>
      <c r="JJ80" s="127">
        <f>データ!ES7</f>
        <v>50135188</v>
      </c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>
        <f>データ!ET7</f>
        <v>50543381</v>
      </c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>
        <f>データ!EU7</f>
        <v>51238617</v>
      </c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>
        <f>データ!EV7</f>
        <v>51669762</v>
      </c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>
        <f>データ!EW7</f>
        <v>53351028</v>
      </c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5" t="s">
        <v>50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28" t="s">
        <v>51</v>
      </c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5" t="s">
        <v>52</v>
      </c>
      <c r="IV82" s="125"/>
      <c r="IW82" s="125"/>
      <c r="IX82" s="125"/>
      <c r="IY82" s="125"/>
      <c r="IZ82" s="125"/>
      <c r="JA82" s="125"/>
      <c r="JB82" s="125"/>
      <c r="JC82" s="125"/>
      <c r="JD82" s="125"/>
      <c r="JE82" s="125"/>
      <c r="JF82" s="125"/>
      <c r="JG82" s="125"/>
      <c r="JH82" s="125"/>
      <c r="JI82" s="125"/>
      <c r="JJ82" s="125"/>
      <c r="JK82" s="125"/>
      <c r="JL82" s="125"/>
      <c r="JM82" s="125"/>
      <c r="JN82" s="125"/>
      <c r="JO82" s="125"/>
      <c r="JP82" s="125"/>
      <c r="JQ82" s="125"/>
      <c r="JR82" s="125"/>
      <c r="JS82" s="125"/>
      <c r="JT82" s="125"/>
      <c r="JU82" s="125"/>
      <c r="JV82" s="125"/>
      <c r="JW82" s="125"/>
      <c r="JX82" s="125"/>
      <c r="JY82" s="125"/>
      <c r="JZ82" s="125"/>
      <c r="KA82" s="125"/>
      <c r="KB82" s="125"/>
      <c r="KC82" s="125"/>
      <c r="KD82" s="125"/>
      <c r="KE82" s="125"/>
      <c r="KF82" s="125"/>
      <c r="KG82" s="125"/>
      <c r="KH82" s="125"/>
      <c r="KI82" s="125"/>
      <c r="KJ82" s="125"/>
      <c r="KK82" s="125"/>
      <c r="KL82" s="125"/>
      <c r="KM82" s="125"/>
      <c r="KN82" s="125"/>
      <c r="KO82" s="125"/>
      <c r="KP82" s="125"/>
      <c r="KQ82" s="125"/>
      <c r="KR82" s="125"/>
      <c r="KS82" s="125"/>
      <c r="KT82" s="125"/>
      <c r="KU82" s="125"/>
      <c r="KV82" s="125"/>
      <c r="KW82" s="125"/>
      <c r="KX82" s="125"/>
      <c r="KY82" s="125"/>
      <c r="KZ82" s="125"/>
      <c r="LA82" s="125"/>
      <c r="LB82" s="125"/>
      <c r="LC82" s="125"/>
      <c r="LD82" s="125"/>
      <c r="LE82" s="125"/>
      <c r="LF82" s="125"/>
      <c r="LG82" s="125"/>
      <c r="LH82" s="125"/>
      <c r="LI82" s="125"/>
      <c r="LJ82" s="125"/>
      <c r="LK82" s="125"/>
      <c r="LL82" s="125"/>
      <c r="LM82" s="125"/>
      <c r="LN82" s="125"/>
      <c r="LO82" s="125"/>
      <c r="LP82" s="125"/>
      <c r="LQ82" s="125"/>
      <c r="LR82" s="125"/>
      <c r="LS82" s="125"/>
      <c r="LT82" s="125"/>
      <c r="LU82" s="125"/>
      <c r="LV82" s="125"/>
      <c r="LW82" s="125"/>
      <c r="LX82" s="125"/>
      <c r="LY82" s="125"/>
      <c r="LZ82" s="125"/>
      <c r="MA82" s="125"/>
      <c r="MB82" s="125"/>
      <c r="MC82" s="125"/>
      <c r="MD82" s="125"/>
      <c r="ME82" s="125"/>
      <c r="MF82" s="125"/>
      <c r="MG82" s="125"/>
      <c r="MH82" s="125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25"/>
      <c r="MU82" s="125"/>
      <c r="MV82" s="125"/>
      <c r="MW82" s="125"/>
      <c r="MX82" s="125"/>
      <c r="MY82" s="125"/>
      <c r="MZ82" s="125"/>
      <c r="NA82" s="125"/>
      <c r="NB82" s="125"/>
      <c r="NC82" s="125"/>
      <c r="ND82" s="125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62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p/3yCQDSZgdsEui18D3mrobq2c5aKDAphfRPohPtqgQuvxPq8PCEUpvj19jL7bHKjMr4vx6+0bAJXUHOqrsoGg==" saltValue="WnV+yDRZiArFkpEDpaYQYw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8" scale="7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74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76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77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78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79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80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81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83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84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85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86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110</v>
      </c>
      <c r="AT5" s="61" t="s">
        <v>121</v>
      </c>
      <c r="AU5" s="61" t="s">
        <v>122</v>
      </c>
      <c r="AV5" s="61" t="s">
        <v>123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124</v>
      </c>
      <c r="BE5" s="61" t="s">
        <v>111</v>
      </c>
      <c r="BF5" s="61" t="s">
        <v>125</v>
      </c>
      <c r="BG5" s="61" t="s">
        <v>123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111</v>
      </c>
      <c r="BQ5" s="61" t="s">
        <v>122</v>
      </c>
      <c r="BR5" s="61" t="s">
        <v>123</v>
      </c>
      <c r="BS5" s="61" t="s">
        <v>126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111</v>
      </c>
      <c r="CB5" s="61" t="s">
        <v>112</v>
      </c>
      <c r="CC5" s="61" t="s">
        <v>123</v>
      </c>
      <c r="CD5" s="61" t="s">
        <v>114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124</v>
      </c>
      <c r="CL5" s="61" t="s">
        <v>127</v>
      </c>
      <c r="CM5" s="61" t="s">
        <v>122</v>
      </c>
      <c r="CN5" s="61" t="s">
        <v>128</v>
      </c>
      <c r="CO5" s="61" t="s">
        <v>114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129</v>
      </c>
      <c r="CW5" s="61" t="s">
        <v>127</v>
      </c>
      <c r="CX5" s="61" t="s">
        <v>122</v>
      </c>
      <c r="CY5" s="61" t="s">
        <v>123</v>
      </c>
      <c r="CZ5" s="61" t="s">
        <v>114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124</v>
      </c>
      <c r="DH5" s="61" t="s">
        <v>111</v>
      </c>
      <c r="DI5" s="61" t="s">
        <v>122</v>
      </c>
      <c r="DJ5" s="61" t="s">
        <v>128</v>
      </c>
      <c r="DK5" s="61" t="s">
        <v>130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121</v>
      </c>
      <c r="DT5" s="61" t="s">
        <v>125</v>
      </c>
      <c r="DU5" s="61" t="s">
        <v>128</v>
      </c>
      <c r="DV5" s="61" t="s">
        <v>130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111</v>
      </c>
      <c r="EE5" s="61" t="s">
        <v>122</v>
      </c>
      <c r="EF5" s="61" t="s">
        <v>128</v>
      </c>
      <c r="EG5" s="61" t="s">
        <v>126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131</v>
      </c>
      <c r="EN5" s="61" t="s">
        <v>110</v>
      </c>
      <c r="EO5" s="61" t="s">
        <v>111</v>
      </c>
      <c r="EP5" s="61" t="s">
        <v>122</v>
      </c>
      <c r="EQ5" s="61" t="s">
        <v>123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132</v>
      </c>
      <c r="B6" s="62">
        <f>B8</f>
        <v>2017</v>
      </c>
      <c r="C6" s="62">
        <f t="shared" ref="C6:M6" si="2">C8</f>
        <v>280003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14</v>
      </c>
      <c r="H6" s="135" t="str">
        <f>IF(H8&lt;&gt;I8,H8,"")&amp;IF(I8&lt;&gt;J8,I8,"")&amp;"　"&amp;J8</f>
        <v>兵庫県　リハビリテーション中央病院</v>
      </c>
      <c r="I6" s="136"/>
      <c r="J6" s="137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自治体職員</v>
      </c>
      <c r="P6" s="62" t="str">
        <f>P8</f>
        <v>指定管理者(利用料金制)</v>
      </c>
      <c r="Q6" s="63">
        <f t="shared" ref="Q6:AG6" si="3">Q8</f>
        <v>130</v>
      </c>
      <c r="R6" s="62" t="str">
        <f t="shared" si="3"/>
        <v>-</v>
      </c>
      <c r="S6" s="62" t="str">
        <f t="shared" si="3"/>
        <v>訓</v>
      </c>
      <c r="T6" s="62" t="str">
        <f t="shared" si="3"/>
        <v>-</v>
      </c>
      <c r="U6" s="63">
        <f>U8</f>
        <v>5589708</v>
      </c>
      <c r="V6" s="63">
        <f>V8</f>
        <v>21570</v>
      </c>
      <c r="W6" s="62" t="str">
        <f>W8</f>
        <v>非該当</v>
      </c>
      <c r="X6" s="62" t="str">
        <f t="shared" si="3"/>
        <v>１５：１</v>
      </c>
      <c r="Y6" s="63">
        <f t="shared" si="3"/>
        <v>520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520</v>
      </c>
      <c r="AE6" s="63">
        <f t="shared" si="3"/>
        <v>330</v>
      </c>
      <c r="AF6" s="63" t="str">
        <f t="shared" si="3"/>
        <v>-</v>
      </c>
      <c r="AG6" s="63">
        <f t="shared" si="3"/>
        <v>330</v>
      </c>
      <c r="AH6" s="64">
        <f>IF(AH8="-",NA(),AH8)</f>
        <v>100.2</v>
      </c>
      <c r="AI6" s="64">
        <f t="shared" ref="AI6:AQ6" si="4">IF(AI8="-",NA(),AI8)</f>
        <v>100.5</v>
      </c>
      <c r="AJ6" s="64">
        <f t="shared" si="4"/>
        <v>101.1</v>
      </c>
      <c r="AK6" s="64">
        <f t="shared" si="4"/>
        <v>101.5</v>
      </c>
      <c r="AL6" s="64">
        <f t="shared" si="4"/>
        <v>102.7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99.8</v>
      </c>
      <c r="AT6" s="64">
        <f t="shared" ref="AT6:BB6" si="5">IF(AT8="-",NA(),AT8)</f>
        <v>98.6</v>
      </c>
      <c r="AU6" s="64">
        <f t="shared" si="5"/>
        <v>100.3</v>
      </c>
      <c r="AV6" s="64">
        <f t="shared" si="5"/>
        <v>101</v>
      </c>
      <c r="AW6" s="64">
        <f t="shared" si="5"/>
        <v>102.3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1.1000000000000001</v>
      </c>
      <c r="BG6" s="64">
        <f t="shared" si="6"/>
        <v>0.3</v>
      </c>
      <c r="BH6" s="64">
        <f t="shared" si="6"/>
        <v>0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79.400000000000006</v>
      </c>
      <c r="BP6" s="64">
        <f t="shared" ref="BP6:BX6" si="7">IF(BP8="-",NA(),BP8)</f>
        <v>77</v>
      </c>
      <c r="BQ6" s="64">
        <f t="shared" si="7"/>
        <v>75.400000000000006</v>
      </c>
      <c r="BR6" s="64">
        <f t="shared" si="7"/>
        <v>79</v>
      </c>
      <c r="BS6" s="64">
        <f t="shared" si="7"/>
        <v>83.3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29619</v>
      </c>
      <c r="CA6" s="65">
        <f t="shared" ref="CA6:CI6" si="8">IF(CA8="-",NA(),CA8)</f>
        <v>31107</v>
      </c>
      <c r="CB6" s="65">
        <f t="shared" si="8"/>
        <v>31342</v>
      </c>
      <c r="CC6" s="65">
        <f t="shared" si="8"/>
        <v>30855</v>
      </c>
      <c r="CD6" s="65">
        <f t="shared" si="8"/>
        <v>31027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16249</v>
      </c>
      <c r="CL6" s="65">
        <f t="shared" ref="CL6:CT6" si="9">IF(CL8="-",NA(),CL8)</f>
        <v>16786</v>
      </c>
      <c r="CM6" s="65">
        <f t="shared" si="9"/>
        <v>17982</v>
      </c>
      <c r="CN6" s="65">
        <f t="shared" si="9"/>
        <v>17456</v>
      </c>
      <c r="CO6" s="65">
        <f t="shared" si="9"/>
        <v>18466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57.8</v>
      </c>
      <c r="CW6" s="64">
        <f t="shared" ref="CW6:DE6" si="10">IF(CW8="-",NA(),CW8)</f>
        <v>58</v>
      </c>
      <c r="CX6" s="64">
        <f t="shared" si="10"/>
        <v>56.7</v>
      </c>
      <c r="CY6" s="64">
        <f t="shared" si="10"/>
        <v>58.3</v>
      </c>
      <c r="CZ6" s="64">
        <f t="shared" si="10"/>
        <v>55.7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23.4</v>
      </c>
      <c r="DH6" s="64">
        <f t="shared" ref="DH6:DP6" si="11">IF(DH8="-",NA(),DH8)</f>
        <v>24.2</v>
      </c>
      <c r="DI6" s="64">
        <f t="shared" si="11"/>
        <v>24</v>
      </c>
      <c r="DJ6" s="64">
        <f t="shared" si="11"/>
        <v>22.6</v>
      </c>
      <c r="DK6" s="64">
        <f t="shared" si="11"/>
        <v>23.5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0</v>
      </c>
      <c r="DS6" s="64">
        <f t="shared" ref="DS6:EA6" si="12">IF(DS8="-",NA(),DS8)</f>
        <v>22.3</v>
      </c>
      <c r="DT6" s="64">
        <f t="shared" si="12"/>
        <v>24.6</v>
      </c>
      <c r="DU6" s="64">
        <f t="shared" si="12"/>
        <v>30.4</v>
      </c>
      <c r="DV6" s="64">
        <f t="shared" si="12"/>
        <v>36.299999999999997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0</v>
      </c>
      <c r="ED6" s="64">
        <f t="shared" ref="ED6:EL6" si="13">IF(ED8="-",NA(),ED8)</f>
        <v>56.2</v>
      </c>
      <c r="EE6" s="64">
        <f t="shared" si="13"/>
        <v>23.7</v>
      </c>
      <c r="EF6" s="64">
        <f t="shared" si="13"/>
        <v>35.700000000000003</v>
      </c>
      <c r="EG6" s="64">
        <f t="shared" si="13"/>
        <v>44.9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9715163</v>
      </c>
      <c r="EO6" s="65">
        <f t="shared" ref="EO6:EW6" si="14">IF(EO8="-",NA(),EO8)</f>
        <v>9742933</v>
      </c>
      <c r="EP6" s="65">
        <f t="shared" si="14"/>
        <v>11126827</v>
      </c>
      <c r="EQ6" s="65">
        <f t="shared" si="14"/>
        <v>11335002</v>
      </c>
      <c r="ER6" s="65">
        <f t="shared" si="14"/>
        <v>11401894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133</v>
      </c>
      <c r="B7" s="62">
        <f t="shared" ref="B7:AG7" si="15">B8</f>
        <v>2017</v>
      </c>
      <c r="C7" s="62">
        <f t="shared" si="15"/>
        <v>280003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14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自治体職員</v>
      </c>
      <c r="P7" s="62" t="str">
        <f>P8</f>
        <v>指定管理者(利用料金制)</v>
      </c>
      <c r="Q7" s="63">
        <f t="shared" si="15"/>
        <v>130</v>
      </c>
      <c r="R7" s="62" t="str">
        <f t="shared" si="15"/>
        <v>-</v>
      </c>
      <c r="S7" s="62" t="str">
        <f t="shared" si="15"/>
        <v>訓</v>
      </c>
      <c r="T7" s="62" t="str">
        <f t="shared" si="15"/>
        <v>-</v>
      </c>
      <c r="U7" s="63">
        <f>U8</f>
        <v>5589708</v>
      </c>
      <c r="V7" s="63">
        <f>V8</f>
        <v>21570</v>
      </c>
      <c r="W7" s="62" t="str">
        <f>W8</f>
        <v>非該当</v>
      </c>
      <c r="X7" s="62" t="str">
        <f t="shared" si="15"/>
        <v>１５：１</v>
      </c>
      <c r="Y7" s="63">
        <f t="shared" si="15"/>
        <v>520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520</v>
      </c>
      <c r="AE7" s="63">
        <f t="shared" si="15"/>
        <v>330</v>
      </c>
      <c r="AF7" s="63" t="str">
        <f t="shared" si="15"/>
        <v>-</v>
      </c>
      <c r="AG7" s="63">
        <f t="shared" si="15"/>
        <v>330</v>
      </c>
      <c r="AH7" s="64">
        <f>AH8</f>
        <v>100.2</v>
      </c>
      <c r="AI7" s="64">
        <f t="shared" ref="AI7:AQ7" si="16">AI8</f>
        <v>100.5</v>
      </c>
      <c r="AJ7" s="64">
        <f t="shared" si="16"/>
        <v>101.1</v>
      </c>
      <c r="AK7" s="64">
        <f t="shared" si="16"/>
        <v>101.5</v>
      </c>
      <c r="AL7" s="64">
        <f t="shared" si="16"/>
        <v>102.7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99.8</v>
      </c>
      <c r="AT7" s="64">
        <f t="shared" ref="AT7:BB7" si="17">AT8</f>
        <v>98.6</v>
      </c>
      <c r="AU7" s="64">
        <f t="shared" si="17"/>
        <v>100.3</v>
      </c>
      <c r="AV7" s="64">
        <f t="shared" si="17"/>
        <v>101</v>
      </c>
      <c r="AW7" s="64">
        <f t="shared" si="17"/>
        <v>102.3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1.1000000000000001</v>
      </c>
      <c r="BG7" s="64">
        <f t="shared" si="18"/>
        <v>0.3</v>
      </c>
      <c r="BH7" s="64">
        <f t="shared" si="18"/>
        <v>0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79.400000000000006</v>
      </c>
      <c r="BP7" s="64">
        <f t="shared" ref="BP7:BX7" si="19">BP8</f>
        <v>77</v>
      </c>
      <c r="BQ7" s="64">
        <f t="shared" si="19"/>
        <v>75.400000000000006</v>
      </c>
      <c r="BR7" s="64">
        <f t="shared" si="19"/>
        <v>79</v>
      </c>
      <c r="BS7" s="64">
        <f t="shared" si="19"/>
        <v>83.3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29619</v>
      </c>
      <c r="CA7" s="65">
        <f t="shared" ref="CA7:CI7" si="20">CA8</f>
        <v>31107</v>
      </c>
      <c r="CB7" s="65">
        <f t="shared" si="20"/>
        <v>31342</v>
      </c>
      <c r="CC7" s="65">
        <f t="shared" si="20"/>
        <v>30855</v>
      </c>
      <c r="CD7" s="65">
        <f t="shared" si="20"/>
        <v>31027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16249</v>
      </c>
      <c r="CL7" s="65">
        <f t="shared" ref="CL7:CT7" si="21">CL8</f>
        <v>16786</v>
      </c>
      <c r="CM7" s="65">
        <f t="shared" si="21"/>
        <v>17982</v>
      </c>
      <c r="CN7" s="65">
        <f t="shared" si="21"/>
        <v>17456</v>
      </c>
      <c r="CO7" s="65">
        <f t="shared" si="21"/>
        <v>18466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57.8</v>
      </c>
      <c r="CW7" s="64">
        <f t="shared" ref="CW7:DE7" si="22">CW8</f>
        <v>58</v>
      </c>
      <c r="CX7" s="64">
        <f t="shared" si="22"/>
        <v>56.7</v>
      </c>
      <c r="CY7" s="64">
        <f t="shared" si="22"/>
        <v>58.3</v>
      </c>
      <c r="CZ7" s="64">
        <f t="shared" si="22"/>
        <v>55.7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23.4</v>
      </c>
      <c r="DH7" s="64">
        <f t="shared" ref="DH7:DP7" si="23">DH8</f>
        <v>24.2</v>
      </c>
      <c r="DI7" s="64">
        <f t="shared" si="23"/>
        <v>24</v>
      </c>
      <c r="DJ7" s="64">
        <f t="shared" si="23"/>
        <v>22.6</v>
      </c>
      <c r="DK7" s="64">
        <f t="shared" si="23"/>
        <v>23.5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0</v>
      </c>
      <c r="DS7" s="64">
        <f t="shared" ref="DS7:EA7" si="24">DS8</f>
        <v>22.3</v>
      </c>
      <c r="DT7" s="64">
        <f t="shared" si="24"/>
        <v>24.6</v>
      </c>
      <c r="DU7" s="64">
        <f t="shared" si="24"/>
        <v>30.4</v>
      </c>
      <c r="DV7" s="64">
        <f t="shared" si="24"/>
        <v>36.299999999999997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0</v>
      </c>
      <c r="ED7" s="64">
        <f t="shared" ref="ED7:EL7" si="25">ED8</f>
        <v>56.2</v>
      </c>
      <c r="EE7" s="64">
        <f t="shared" si="25"/>
        <v>23.7</v>
      </c>
      <c r="EF7" s="64">
        <f t="shared" si="25"/>
        <v>35.700000000000003</v>
      </c>
      <c r="EG7" s="64">
        <f t="shared" si="25"/>
        <v>44.9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9715163</v>
      </c>
      <c r="EO7" s="65">
        <f t="shared" ref="EO7:EW7" si="26">EO8</f>
        <v>9742933</v>
      </c>
      <c r="EP7" s="65">
        <f t="shared" si="26"/>
        <v>11126827</v>
      </c>
      <c r="EQ7" s="65">
        <f t="shared" si="26"/>
        <v>11335002</v>
      </c>
      <c r="ER7" s="65">
        <f t="shared" si="26"/>
        <v>11401894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280003</v>
      </c>
      <c r="D8" s="67">
        <v>46</v>
      </c>
      <c r="E8" s="67">
        <v>6</v>
      </c>
      <c r="F8" s="67">
        <v>0</v>
      </c>
      <c r="G8" s="67">
        <v>14</v>
      </c>
      <c r="H8" s="67" t="s">
        <v>134</v>
      </c>
      <c r="I8" s="67" t="s">
        <v>134</v>
      </c>
      <c r="J8" s="67" t="s">
        <v>135</v>
      </c>
      <c r="K8" s="67" t="s">
        <v>136</v>
      </c>
      <c r="L8" s="67" t="s">
        <v>137</v>
      </c>
      <c r="M8" s="67" t="s">
        <v>138</v>
      </c>
      <c r="N8" s="67" t="s">
        <v>139</v>
      </c>
      <c r="O8" s="67" t="s">
        <v>140</v>
      </c>
      <c r="P8" s="67" t="s">
        <v>141</v>
      </c>
      <c r="Q8" s="68">
        <v>130</v>
      </c>
      <c r="R8" s="67" t="s">
        <v>142</v>
      </c>
      <c r="S8" s="67" t="s">
        <v>143</v>
      </c>
      <c r="T8" s="67" t="s">
        <v>142</v>
      </c>
      <c r="U8" s="68">
        <v>5589708</v>
      </c>
      <c r="V8" s="68">
        <v>21570</v>
      </c>
      <c r="W8" s="67" t="s">
        <v>144</v>
      </c>
      <c r="X8" s="69" t="s">
        <v>145</v>
      </c>
      <c r="Y8" s="68">
        <v>520</v>
      </c>
      <c r="Z8" s="68" t="s">
        <v>142</v>
      </c>
      <c r="AA8" s="68" t="s">
        <v>142</v>
      </c>
      <c r="AB8" s="68" t="s">
        <v>142</v>
      </c>
      <c r="AC8" s="68" t="s">
        <v>142</v>
      </c>
      <c r="AD8" s="68">
        <v>520</v>
      </c>
      <c r="AE8" s="68">
        <v>330</v>
      </c>
      <c r="AF8" s="68" t="s">
        <v>142</v>
      </c>
      <c r="AG8" s="68">
        <v>330</v>
      </c>
      <c r="AH8" s="70">
        <v>100.2</v>
      </c>
      <c r="AI8" s="70">
        <v>100.5</v>
      </c>
      <c r="AJ8" s="70">
        <v>101.1</v>
      </c>
      <c r="AK8" s="70">
        <v>101.5</v>
      </c>
      <c r="AL8" s="70">
        <v>102.7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99.8</v>
      </c>
      <c r="AT8" s="70">
        <v>98.6</v>
      </c>
      <c r="AU8" s="70">
        <v>100.3</v>
      </c>
      <c r="AV8" s="70">
        <v>101</v>
      </c>
      <c r="AW8" s="70">
        <v>102.3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0</v>
      </c>
      <c r="BE8" s="71">
        <v>0</v>
      </c>
      <c r="BF8" s="71">
        <v>1.1000000000000001</v>
      </c>
      <c r="BG8" s="71">
        <v>0.3</v>
      </c>
      <c r="BH8" s="71">
        <v>0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79.400000000000006</v>
      </c>
      <c r="BP8" s="70">
        <v>77</v>
      </c>
      <c r="BQ8" s="70">
        <v>75.400000000000006</v>
      </c>
      <c r="BR8" s="70">
        <v>79</v>
      </c>
      <c r="BS8" s="70">
        <v>83.3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29619</v>
      </c>
      <c r="CA8" s="71">
        <v>31107</v>
      </c>
      <c r="CB8" s="71">
        <v>31342</v>
      </c>
      <c r="CC8" s="71">
        <v>30855</v>
      </c>
      <c r="CD8" s="71">
        <v>31027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16249</v>
      </c>
      <c r="CL8" s="71">
        <v>16786</v>
      </c>
      <c r="CM8" s="71">
        <v>17982</v>
      </c>
      <c r="CN8" s="71">
        <v>17456</v>
      </c>
      <c r="CO8" s="71">
        <v>18466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57.8</v>
      </c>
      <c r="CW8" s="71">
        <v>58</v>
      </c>
      <c r="CX8" s="71">
        <v>56.7</v>
      </c>
      <c r="CY8" s="71">
        <v>58.3</v>
      </c>
      <c r="CZ8" s="71">
        <v>55.7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23.4</v>
      </c>
      <c r="DH8" s="71">
        <v>24.2</v>
      </c>
      <c r="DI8" s="71">
        <v>24</v>
      </c>
      <c r="DJ8" s="71">
        <v>22.6</v>
      </c>
      <c r="DK8" s="71">
        <v>23.5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0</v>
      </c>
      <c r="DS8" s="70">
        <v>22.3</v>
      </c>
      <c r="DT8" s="70">
        <v>24.6</v>
      </c>
      <c r="DU8" s="70">
        <v>30.4</v>
      </c>
      <c r="DV8" s="70">
        <v>36.299999999999997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0</v>
      </c>
      <c r="ED8" s="70">
        <v>56.2</v>
      </c>
      <c r="EE8" s="70">
        <v>23.7</v>
      </c>
      <c r="EF8" s="70">
        <v>35.700000000000003</v>
      </c>
      <c r="EG8" s="70">
        <v>44.9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9715163</v>
      </c>
      <c r="EO8" s="71">
        <v>9742933</v>
      </c>
      <c r="EP8" s="71">
        <v>11126827</v>
      </c>
      <c r="EQ8" s="71">
        <v>11335002</v>
      </c>
      <c r="ER8" s="71">
        <v>11401894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146</v>
      </c>
      <c r="C10" s="76" t="s">
        <v>147</v>
      </c>
      <c r="D10" s="76" t="s">
        <v>148</v>
      </c>
      <c r="E10" s="76" t="s">
        <v>149</v>
      </c>
      <c r="F10" s="76" t="s">
        <v>150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151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2019-02-06T01:14:23Z</cp:lastPrinted>
  <dcterms:created xsi:type="dcterms:W3CDTF">2018-12-07T10:45:48Z</dcterms:created>
  <dcterms:modified xsi:type="dcterms:W3CDTF">2019-02-06T01:14:24Z</dcterms:modified>
  <cp:category/>
</cp:coreProperties>
</file>